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66925"/>
  <mc:AlternateContent xmlns:mc="http://schemas.openxmlformats.org/markup-compatibility/2006">
    <mc:Choice Requires="x15">
      <x15ac:absPath xmlns:x15ac="http://schemas.microsoft.com/office/spreadsheetml/2010/11/ac" url="https://drcngo.sharepoint.com/sites/SDN-KRT-Supply-Chain-WS/Documents/02. Tender/Tender 2025/04- RFP-SDN-PZU-2025-005 -FWA-CRS/RFP-SDN-PZU-2025-005 -FWA-CRS/02. Solicitation documents/"/>
    </mc:Choice>
  </mc:AlternateContent>
  <xr:revisionPtr revIDLastSave="8" documentId="13_ncr:1_{5C0755C8-059B-4976-8794-4BA04909610E}" xr6:coauthVersionLast="47" xr6:coauthVersionMax="47" xr10:uidLastSave="{4C9D8259-7E71-41DD-A528-B379820C4750}"/>
  <bookViews>
    <workbookView xWindow="-110" yWindow="-110" windowWidth="19420" windowHeight="11500" xr2:uid="{00000000-000D-0000-FFFF-FFFF00000000}"/>
  </bookViews>
  <sheets>
    <sheet name="Annex A.1 Bid Form (Technical) " sheetId="1" r:id="rId1"/>
    <sheet name="Annex A.2  Bid Form (Financial)" sheetId="2" r:id="rId2"/>
  </sheets>
  <definedNames>
    <definedName name="_xlnm._FilterDatabase" localSheetId="0" hidden="1">'Annex A.1 Bid Form (Technical) '!$A$3:$K$21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2" l="1"/>
  <c r="F7" i="2"/>
  <c r="F8" i="2"/>
  <c r="F9" i="2"/>
  <c r="F10" i="2"/>
  <c r="F11" i="2"/>
  <c r="F12" i="2"/>
  <c r="F13" i="2"/>
  <c r="F14" i="2"/>
  <c r="F15" i="2"/>
  <c r="F16" i="2"/>
  <c r="F17" i="2"/>
  <c r="F18" i="2"/>
  <c r="F19" i="2"/>
  <c r="F20" i="2"/>
  <c r="F21" i="2"/>
  <c r="E6" i="2"/>
  <c r="E7" i="2"/>
  <c r="E8" i="2"/>
  <c r="E9" i="2"/>
  <c r="E10" i="2"/>
  <c r="E11" i="2"/>
  <c r="E12" i="2"/>
  <c r="E13" i="2"/>
  <c r="E14" i="2"/>
  <c r="E15" i="2"/>
  <c r="E16" i="2"/>
  <c r="E17" i="2"/>
  <c r="E18" i="2"/>
  <c r="E19" i="2"/>
  <c r="E20" i="2"/>
  <c r="E21" i="2"/>
  <c r="D7" i="2"/>
  <c r="D8" i="2"/>
  <c r="D9" i="2"/>
  <c r="D10" i="2"/>
  <c r="D11" i="2"/>
  <c r="D12" i="2"/>
  <c r="D13" i="2"/>
  <c r="D14" i="2"/>
  <c r="D15" i="2"/>
  <c r="D16" i="2"/>
  <c r="D17" i="2"/>
  <c r="D18" i="2"/>
  <c r="D19" i="2"/>
  <c r="D20" i="2"/>
  <c r="D21" i="2"/>
  <c r="D6" i="2"/>
  <c r="D5" i="2"/>
  <c r="D4" i="2"/>
  <c r="C7" i="2"/>
  <c r="C8" i="2"/>
  <c r="C9" i="2"/>
  <c r="C10" i="2"/>
  <c r="C11" i="2"/>
  <c r="C12" i="2"/>
  <c r="C13" i="2"/>
  <c r="C14" i="2"/>
  <c r="C15" i="2"/>
  <c r="C16" i="2"/>
  <c r="C17" i="2"/>
  <c r="C18" i="2"/>
  <c r="C19" i="2"/>
  <c r="C20" i="2"/>
  <c r="C21" i="2"/>
  <c r="C6" i="2"/>
  <c r="C5" i="2"/>
  <c r="C4" i="2"/>
  <c r="B15" i="2"/>
  <c r="B16" i="2"/>
  <c r="B17" i="2"/>
  <c r="B18" i="2"/>
  <c r="B19" i="2"/>
  <c r="B20" i="2"/>
  <c r="B21" i="2"/>
  <c r="B10" i="2"/>
  <c r="B11" i="2"/>
  <c r="B12" i="2"/>
  <c r="B13" i="2"/>
  <c r="B14" i="2"/>
  <c r="B7" i="2"/>
  <c r="B8" i="2"/>
  <c r="B9" i="2"/>
  <c r="B6" i="2"/>
  <c r="B5" i="2"/>
  <c r="A16" i="2"/>
  <c r="A17" i="2"/>
  <c r="A18" i="2"/>
  <c r="A19" i="2"/>
  <c r="A20" i="2"/>
  <c r="A21" i="2"/>
  <c r="A10" i="2"/>
  <c r="A11" i="2"/>
  <c r="A12" i="2"/>
  <c r="A13" i="2"/>
  <c r="A14" i="2"/>
  <c r="A15" i="2"/>
  <c r="A6" i="2"/>
  <c r="A7" i="2"/>
  <c r="A8" i="2"/>
  <c r="A9" i="2"/>
  <c r="B4" i="2"/>
  <c r="F6" i="2" l="1"/>
  <c r="F4" i="2"/>
  <c r="F5" i="2"/>
  <c r="C1" i="2"/>
  <c r="E5" i="2"/>
  <c r="E4" i="2"/>
  <c r="A5" i="2"/>
  <c r="A4" i="2"/>
  <c r="I22" i="2"/>
  <c r="I24" i="2" s="1"/>
  <c r="C27" i="2"/>
  <c r="C26" i="2"/>
</calcChain>
</file>

<file path=xl/sharedStrings.xml><?xml version="1.0" encoding="utf-8"?>
<sst xmlns="http://schemas.openxmlformats.org/spreadsheetml/2006/main" count="141" uniqueCount="70">
  <si>
    <t>Annex A1. LOT 05 RFP-SDN-PZU-2025-005_Car_Khartoum</t>
  </si>
  <si>
    <t xml:space="preserve">Annex A.1 Bid Form (Technical) </t>
  </si>
  <si>
    <t>DRC to complete</t>
  </si>
  <si>
    <t>Bidder to complete</t>
  </si>
  <si>
    <t>#</t>
  </si>
  <si>
    <t>Item/Milestone Required</t>
  </si>
  <si>
    <t>Specification</t>
  </si>
  <si>
    <t>Delivery Site</t>
  </si>
  <si>
    <t>Unit</t>
  </si>
  <si>
    <t xml:space="preserve">Estimated Quantity </t>
  </si>
  <si>
    <t xml:space="preserve">Item/Milestone offered </t>
  </si>
  <si>
    <t>country of Origin</t>
  </si>
  <si>
    <t xml:space="preserve">Quantity available </t>
  </si>
  <si>
    <r>
      <t xml:space="preserve">Monthly rent </t>
    </r>
    <r>
      <rPr>
        <sz val="11"/>
        <color theme="1"/>
        <rFont val="Calibri"/>
        <family val="2"/>
        <scheme val="minor"/>
      </rPr>
      <t>Pick up Double Cabin vehicles equivalent to 'Toyota Hilux Double cabin pick up' or 'Nissan NP300' or any other brand with same specifications</t>
    </r>
    <r>
      <rPr>
        <b/>
        <sz val="11"/>
        <color theme="1"/>
        <rFont val="Calibri"/>
        <family val="2"/>
        <scheme val="minor"/>
      </rPr>
      <t xml:space="preserve"> with driver and with fuel’</t>
    </r>
  </si>
  <si>
    <t>Body: Hard Top, 5 seater and 4 doors, Engine Type: Diesel, Engine Capacity: 2400 - 2700 cc, Fuel:maximum mixed consumption (urban / extra-urban) as manufacture specification L/100=10, Ground Clearance: minimum 19 cm, Wheel drive: 4X4, Gear box: manual or automatic, Carrying capacity: min 1,000 kgs, AC: full option, Safety: Airbags / Seat belt - ALL SEATS MUST HAVE FUNCTIONAL SEAT BELT - Prices should include all maintenance  and repair costs related with the vehicles</t>
  </si>
  <si>
    <t>Khartoum</t>
  </si>
  <si>
    <t>Cars</t>
  </si>
  <si>
    <r>
      <t>Monthly rent P</t>
    </r>
    <r>
      <rPr>
        <sz val="11"/>
        <color theme="1"/>
        <rFont val="Calibri"/>
        <family val="2"/>
        <scheme val="minor"/>
      </rPr>
      <t>ick up Double Cabin vehicles equivalent to 'Toyota Hilux Double cabin pick up' or 'Nissan NP300' or any other brand with same specifications</t>
    </r>
    <r>
      <rPr>
        <b/>
        <sz val="11"/>
        <color theme="1"/>
        <rFont val="Calibri"/>
        <family val="2"/>
        <scheme val="minor"/>
      </rPr>
      <t xml:space="preserve"> without driver and without fuel</t>
    </r>
  </si>
  <si>
    <t>Same as above</t>
  </si>
  <si>
    <r>
      <t>Monthly rent P</t>
    </r>
    <r>
      <rPr>
        <sz val="11"/>
        <color theme="1"/>
        <rFont val="Calibri"/>
        <family val="2"/>
        <scheme val="minor"/>
      </rPr>
      <t>ick up Double Cabin vehicles equivalent to 'Toyota Hilux Double cabin pick up' or 'Nissan NP300' or any other brand with same specifications</t>
    </r>
    <r>
      <rPr>
        <b/>
        <sz val="11"/>
        <color theme="1"/>
        <rFont val="Calibri"/>
        <family val="2"/>
        <scheme val="minor"/>
      </rPr>
      <t xml:space="preserve"> with driver and without fuel</t>
    </r>
  </si>
  <si>
    <r>
      <t xml:space="preserve">Monthly rent </t>
    </r>
    <r>
      <rPr>
        <sz val="11"/>
        <color theme="1"/>
        <rFont val="Calibri"/>
        <family val="2"/>
        <scheme val="minor"/>
      </rPr>
      <t xml:space="preserve"> Land Cruiser's vehicles or any other brand with same specifications Body: Hard Top, min 8 seater and 3 doors (horizontal benches) </t>
    </r>
    <r>
      <rPr>
        <b/>
        <sz val="11"/>
        <color theme="1"/>
        <rFont val="Calibri"/>
        <family val="2"/>
        <scheme val="minor"/>
      </rPr>
      <t>with driver and with fuel’</t>
    </r>
  </si>
  <si>
    <t>Body: Hard Top, min 8 seater and 3 doors (horizontal benches)</t>
  </si>
  <si>
    <r>
      <t xml:space="preserve">Monthly rent </t>
    </r>
    <r>
      <rPr>
        <sz val="11"/>
        <color theme="1"/>
        <rFont val="Calibri"/>
        <family val="2"/>
        <scheme val="minor"/>
      </rPr>
      <t>Land Cruiser's vehicles or any other brand with same specifications Body: Hard Top, min 8 seater and 3 doors (horizontal benches)</t>
    </r>
    <r>
      <rPr>
        <b/>
        <sz val="11"/>
        <color theme="1"/>
        <rFont val="Calibri"/>
        <family val="2"/>
        <scheme val="minor"/>
      </rPr>
      <t xml:space="preserve"> without driver and without fuel</t>
    </r>
  </si>
  <si>
    <r>
      <t xml:space="preserve">Monthly rent </t>
    </r>
    <r>
      <rPr>
        <sz val="11"/>
        <color theme="1"/>
        <rFont val="Calibri"/>
        <family val="2"/>
        <scheme val="minor"/>
      </rPr>
      <t>Land Cruiser's vehicles or any other brand with same specifications Body: Hard Top, min 8 seater and 3 doors (horizontal benches)</t>
    </r>
    <r>
      <rPr>
        <b/>
        <sz val="11"/>
        <color theme="1"/>
        <rFont val="Calibri"/>
        <family val="2"/>
        <scheme val="minor"/>
      </rPr>
      <t xml:space="preserve"> with driver and without fuel</t>
    </r>
  </si>
  <si>
    <r>
      <t xml:space="preserve">Monthly rent </t>
    </r>
    <r>
      <rPr>
        <sz val="11"/>
        <color theme="1"/>
        <rFont val="Calibri"/>
        <family val="2"/>
        <scheme val="minor"/>
      </rPr>
      <t xml:space="preserve"> Mini VAN Toyota HiAce or any other equivalent brand </t>
    </r>
    <r>
      <rPr>
        <b/>
        <sz val="11"/>
        <color theme="1"/>
        <rFont val="Calibri"/>
        <family val="2"/>
        <scheme val="minor"/>
      </rPr>
      <t>with driver and with fuel’</t>
    </r>
  </si>
  <si>
    <t>Mini VAN Toyota HiAce or any other equivalent brand</t>
  </si>
  <si>
    <r>
      <t xml:space="preserve">Monthly rent </t>
    </r>
    <r>
      <rPr>
        <sz val="11"/>
        <color theme="1"/>
        <rFont val="Calibri"/>
        <family val="2"/>
        <scheme val="minor"/>
      </rPr>
      <t>Mini VAN Toyota HiAce or any other equivalent brand</t>
    </r>
    <r>
      <rPr>
        <b/>
        <sz val="11"/>
        <color theme="1"/>
        <rFont val="Calibri"/>
        <family val="2"/>
        <scheme val="minor"/>
      </rPr>
      <t xml:space="preserve"> without driver and without fuel</t>
    </r>
  </si>
  <si>
    <r>
      <t xml:space="preserve">Monthly rent </t>
    </r>
    <r>
      <rPr>
        <sz val="11"/>
        <color theme="1"/>
        <rFont val="Calibri"/>
        <family val="2"/>
        <scheme val="minor"/>
      </rPr>
      <t>Mini VAN Toyota HiAce or any other equivalent brand</t>
    </r>
    <r>
      <rPr>
        <b/>
        <sz val="11"/>
        <color theme="1"/>
        <rFont val="Calibri"/>
        <family val="2"/>
        <scheme val="minor"/>
      </rPr>
      <t xml:space="preserve"> with driver and without fuel</t>
    </r>
  </si>
  <si>
    <r>
      <t xml:space="preserve">Daily rent </t>
    </r>
    <r>
      <rPr>
        <sz val="11"/>
        <color theme="1"/>
        <rFont val="Calibri"/>
        <family val="2"/>
        <scheme val="minor"/>
      </rPr>
      <t>Pick up Double Cabin vehicles equivalent to 'Toyota Hilux Double cabin pick up' or 'Nissan NP300' or any other brand with same specifications</t>
    </r>
    <r>
      <rPr>
        <b/>
        <sz val="11"/>
        <color theme="1"/>
        <rFont val="Calibri"/>
        <family val="2"/>
        <scheme val="minor"/>
      </rPr>
      <t xml:space="preserve"> with driver and with fuel’</t>
    </r>
  </si>
  <si>
    <r>
      <t>Daily rent P</t>
    </r>
    <r>
      <rPr>
        <sz val="11"/>
        <color theme="1"/>
        <rFont val="Calibri"/>
        <family val="2"/>
        <scheme val="minor"/>
      </rPr>
      <t>ick up Double Cabin vehicles equivalent to 'Toyota Hilux Double cabin pick up' or 'Nissan NP300' or any other brand with same specifications</t>
    </r>
    <r>
      <rPr>
        <b/>
        <sz val="11"/>
        <color theme="1"/>
        <rFont val="Calibri"/>
        <family val="2"/>
        <scheme val="minor"/>
      </rPr>
      <t xml:space="preserve"> without driver and without fuel</t>
    </r>
  </si>
  <si>
    <r>
      <t>Daily rent P</t>
    </r>
    <r>
      <rPr>
        <sz val="11"/>
        <color theme="1"/>
        <rFont val="Calibri"/>
        <family val="2"/>
        <scheme val="minor"/>
      </rPr>
      <t>ick up Double Cabin vehicles equivalent to 'Toyota Hilux Double cabin pick up' or 'Nissan NP300' or any other brand with same specifications</t>
    </r>
    <r>
      <rPr>
        <b/>
        <sz val="11"/>
        <color theme="1"/>
        <rFont val="Calibri"/>
        <family val="2"/>
        <scheme val="minor"/>
      </rPr>
      <t xml:space="preserve"> with driver and without fuel</t>
    </r>
  </si>
  <si>
    <r>
      <t xml:space="preserve">Daily rent </t>
    </r>
    <r>
      <rPr>
        <sz val="11"/>
        <color theme="1"/>
        <rFont val="Calibri"/>
        <family val="2"/>
        <scheme val="minor"/>
      </rPr>
      <t xml:space="preserve"> Land Cruiser's vehicles or any other brand with same specifications Body: Hard Top, min 8 seater and 3 doors (horizontal benches) </t>
    </r>
    <r>
      <rPr>
        <b/>
        <sz val="11"/>
        <color theme="1"/>
        <rFont val="Calibri"/>
        <family val="2"/>
        <scheme val="minor"/>
      </rPr>
      <t>with driver and with fuel’</t>
    </r>
  </si>
  <si>
    <r>
      <t xml:space="preserve">Daily rent </t>
    </r>
    <r>
      <rPr>
        <sz val="11"/>
        <color theme="1"/>
        <rFont val="Calibri"/>
        <family val="2"/>
        <scheme val="minor"/>
      </rPr>
      <t>Land Cruiser's vehicles or any other brand with same specifications Body: Hard Top, min 8 seater and 3 doors (horizontal benches)</t>
    </r>
    <r>
      <rPr>
        <b/>
        <sz val="11"/>
        <color theme="1"/>
        <rFont val="Calibri"/>
        <family val="2"/>
        <scheme val="minor"/>
      </rPr>
      <t xml:space="preserve"> without driver and without fuel</t>
    </r>
  </si>
  <si>
    <r>
      <t xml:space="preserve">Daily rent </t>
    </r>
    <r>
      <rPr>
        <sz val="11"/>
        <color theme="1"/>
        <rFont val="Calibri"/>
        <family val="2"/>
        <scheme val="minor"/>
      </rPr>
      <t>Land Cruiser's vehicles or any other brand with same specifications Body: Hard Top, min 8 seater and 3 doors (horizontal benches)</t>
    </r>
    <r>
      <rPr>
        <b/>
        <sz val="11"/>
        <color theme="1"/>
        <rFont val="Calibri"/>
        <family val="2"/>
        <scheme val="minor"/>
      </rPr>
      <t xml:space="preserve"> with driver and without fuel</t>
    </r>
  </si>
  <si>
    <r>
      <t xml:space="preserve">Daily rent </t>
    </r>
    <r>
      <rPr>
        <sz val="11"/>
        <color theme="1"/>
        <rFont val="Calibri"/>
        <family val="2"/>
        <scheme val="minor"/>
      </rPr>
      <t xml:space="preserve"> Mini VAN Toyota HiAce or any other equivalent brand </t>
    </r>
    <r>
      <rPr>
        <b/>
        <sz val="11"/>
        <color theme="1"/>
        <rFont val="Calibri"/>
        <family val="2"/>
        <scheme val="minor"/>
      </rPr>
      <t>with driver and with fuel’</t>
    </r>
  </si>
  <si>
    <r>
      <t xml:space="preserve">Daily rent </t>
    </r>
    <r>
      <rPr>
        <sz val="11"/>
        <color theme="1"/>
        <rFont val="Calibri"/>
        <family val="2"/>
        <scheme val="minor"/>
      </rPr>
      <t>Mini VAN Toyota HiAce or any other equivalent brand</t>
    </r>
    <r>
      <rPr>
        <b/>
        <sz val="11"/>
        <color theme="1"/>
        <rFont val="Calibri"/>
        <family val="2"/>
        <scheme val="minor"/>
      </rPr>
      <t xml:space="preserve"> without driver and without fuel</t>
    </r>
  </si>
  <si>
    <r>
      <t xml:space="preserve">Daily rent </t>
    </r>
    <r>
      <rPr>
        <sz val="11"/>
        <color theme="1"/>
        <rFont val="Calibri"/>
        <family val="2"/>
        <scheme val="minor"/>
      </rPr>
      <t>Mini VAN Toyota HiAce or any other equivalent brand</t>
    </r>
    <r>
      <rPr>
        <b/>
        <sz val="11"/>
        <color theme="1"/>
        <rFont val="Calibri"/>
        <family val="2"/>
        <scheme val="minor"/>
      </rPr>
      <t xml:space="preserve"> with driver and without fuel</t>
    </r>
  </si>
  <si>
    <t>Delivery time required (days after contract signature):</t>
  </si>
  <si>
    <t>48 hours (2) days</t>
  </si>
  <si>
    <t>Delivery time offered (days after PO signature):</t>
  </si>
  <si>
    <t>Delivery Terms required (Add Incoterm if necessary):</t>
  </si>
  <si>
    <t>INCOTERMS 2020, DDP</t>
  </si>
  <si>
    <t>Delivery Terms offered (must include incoterm):</t>
  </si>
  <si>
    <t>Delivery Destination required:</t>
  </si>
  <si>
    <t>Delivery Destination offered:</t>
  </si>
  <si>
    <t>Minimum bid validity period required:</t>
  </si>
  <si>
    <t>90 Working days after closing of RFP</t>
  </si>
  <si>
    <t>Bid validity period offered:</t>
  </si>
  <si>
    <t>Additional comments to bidders:
This RFP is launched for the purpose of establishing a framework agreement with the supplier for Provision of Car Rental Services for DRC Sudan Port Sudan Office for the financial years 2025-2027 for a period of 24 months with the possibility to be extended for another 12 months. 
•  DRC RESERVES THE RIGHT TO CANCEL ANY LOT(S) AND INCREASE OR DECREASE QUANTITIES.  
• This tender is divided into Eleven (11) LOTs.
• DRC may choose to split the contract award to more than one supplier.
In addition to completing the DRC Bid Form, bidders are required to submit all documents specified in Section A: Administrative Evaluation</t>
  </si>
  <si>
    <t>Company Name:</t>
  </si>
  <si>
    <t>Contact Person:</t>
  </si>
  <si>
    <t>Address:</t>
  </si>
  <si>
    <t>Phone number:</t>
  </si>
  <si>
    <t>Email Address:</t>
  </si>
  <si>
    <t xml:space="preserve">Date: </t>
  </si>
  <si>
    <t>Signed by a duly authorized company representative:</t>
  </si>
  <si>
    <t>Title:</t>
  </si>
  <si>
    <t>Print Name:</t>
  </si>
  <si>
    <t xml:space="preserve">Stamp of company </t>
  </si>
  <si>
    <t>Annex A.2  Bid Form (Financial)</t>
  </si>
  <si>
    <t>Quantity offered</t>
  </si>
  <si>
    <t>Unit Price</t>
  </si>
  <si>
    <t xml:space="preserve">Total Price </t>
  </si>
  <si>
    <t>Total cost</t>
  </si>
  <si>
    <t>Sub-total</t>
  </si>
  <si>
    <t>Any other costs (please specify)</t>
  </si>
  <si>
    <t>Currency of Tender:</t>
  </si>
  <si>
    <t>USD</t>
  </si>
  <si>
    <t>Currency of Bid:</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</si>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</sst>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18">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sz val="10"/>
      <color theme="1"/>
      <name val="Calibri"/>
      <family val="2"/>
      <scheme val="minor"/>
    </font>
    <font>
      <b/>
      <i/>
      <sz val="12"/>
      <color theme="1"/>
      <name val="Calibri"/>
      <family val="2"/>
    </font>
    <font>
      <b/>
      <sz val="12"/>
      <color theme="1"/>
      <name val="Calibri"/>
      <family val="2"/>
    </font>
    <font>
      <sz val="12"/>
      <color theme="1"/>
      <name val="Calibri"/>
      <family val="2"/>
    </font>
    <font>
      <b/>
      <sz val="10"/>
      <color theme="1"/>
      <name val="Calibri"/>
      <family val="2"/>
      <scheme val="minor"/>
    </font>
    <font>
      <b/>
      <sz val="10"/>
      <color rgb="FFFF0000"/>
      <name val="Calibri"/>
      <family val="2"/>
      <scheme val="minor"/>
    </font>
    <font>
      <b/>
      <i/>
      <sz val="10"/>
      <color theme="1"/>
      <name val="Calibri"/>
      <family val="2"/>
    </font>
    <font>
      <b/>
      <sz val="10"/>
      <color theme="1"/>
      <name val="Calibri"/>
      <family val="2"/>
    </font>
    <font>
      <sz val="10"/>
      <color theme="1"/>
      <name val="Calibri"/>
      <family val="2"/>
    </font>
    <font>
      <b/>
      <sz val="10"/>
      <name val="Calibri"/>
      <family val="2"/>
      <scheme val="minor"/>
    </font>
    <font>
      <sz val="11"/>
      <color theme="1"/>
      <name val="Calibri"/>
      <family val="2"/>
      <scheme val="minor"/>
    </font>
    <font>
      <sz val="8"/>
      <color theme="1"/>
      <name val="Calibri"/>
      <family val="2"/>
      <scheme val="minor"/>
    </font>
    <font>
      <b/>
      <sz val="11"/>
      <color theme="1"/>
      <name val="Calibri"/>
      <family val="2"/>
      <scheme val="minor"/>
    </font>
    <font>
      <b/>
      <sz val="11"/>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indexed="64"/>
      </right>
      <top/>
      <bottom style="thin">
        <color auto="1"/>
      </bottom>
      <diagonal/>
    </border>
    <border>
      <left/>
      <right style="medium">
        <color indexed="64"/>
      </right>
      <top style="thin">
        <color auto="1"/>
      </top>
      <bottom/>
      <diagonal/>
    </border>
    <border>
      <left style="medium">
        <color indexed="64"/>
      </left>
      <right/>
      <top style="thin">
        <color auto="1"/>
      </top>
      <bottom style="medium">
        <color indexed="64"/>
      </bottom>
      <diagonal/>
    </border>
  </borders>
  <cellStyleXfs count="2">
    <xf numFmtId="0" fontId="0" fillId="0" borderId="0"/>
    <xf numFmtId="164" fontId="14" fillId="0" borderId="0" applyFont="0" applyFill="0" applyBorder="0" applyAlignment="0" applyProtection="0"/>
  </cellStyleXfs>
  <cellXfs count="108">
    <xf numFmtId="0" fontId="0" fillId="0" borderId="0" xfId="0"/>
    <xf numFmtId="0" fontId="1" fillId="2" borderId="0" xfId="0" applyFont="1" applyFill="1"/>
    <xf numFmtId="0" fontId="1" fillId="3" borderId="0" xfId="0" applyFont="1" applyFill="1"/>
    <xf numFmtId="0" fontId="2" fillId="0" borderId="3" xfId="0" applyFont="1" applyBorder="1" applyAlignment="1">
      <alignment horizontal="center" vertical="center" wrapText="1"/>
    </xf>
    <xf numFmtId="0" fontId="4" fillId="0" borderId="0" xfId="0" applyFont="1"/>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vertical="center" wrapText="1"/>
    </xf>
    <xf numFmtId="0" fontId="6" fillId="2" borderId="11" xfId="0" applyFont="1" applyFill="1" applyBorder="1" applyAlignment="1">
      <alignment vertical="center" wrapText="1"/>
    </xf>
    <xf numFmtId="0" fontId="7" fillId="0" borderId="16" xfId="0" applyFont="1" applyBorder="1" applyAlignment="1">
      <alignment horizontal="left" vertical="center" wrapText="1"/>
    </xf>
    <xf numFmtId="0" fontId="6" fillId="2" borderId="12" xfId="0" applyFont="1" applyFill="1" applyBorder="1" applyAlignment="1">
      <alignment vertical="center" wrapText="1"/>
    </xf>
    <xf numFmtId="0" fontId="7" fillId="0" borderId="17" xfId="0" applyFont="1" applyBorder="1" applyAlignment="1">
      <alignment vertical="center" wrapText="1"/>
    </xf>
    <xf numFmtId="0" fontId="6" fillId="2" borderId="19" xfId="0" applyFont="1" applyFill="1" applyBorder="1" applyAlignment="1">
      <alignment vertical="center" wrapText="1"/>
    </xf>
    <xf numFmtId="0" fontId="4" fillId="2" borderId="0" xfId="0" applyFont="1" applyFill="1"/>
    <xf numFmtId="0" fontId="4" fillId="3" borderId="0" xfId="0" applyFont="1" applyFill="1"/>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2" fillId="0" borderId="12" xfId="0" applyFont="1" applyBorder="1" applyAlignment="1">
      <alignment horizontal="right" vertical="center" wrapText="1"/>
    </xf>
    <xf numFmtId="2" fontId="12" fillId="0" borderId="13" xfId="0" applyNumberFormat="1" applyFont="1" applyBorder="1" applyAlignment="1">
      <alignment horizontal="right" vertical="center" wrapText="1"/>
    </xf>
    <xf numFmtId="0" fontId="8" fillId="2" borderId="30" xfId="0" applyFont="1" applyFill="1" applyBorder="1" applyAlignment="1">
      <alignment horizontal="right"/>
    </xf>
    <xf numFmtId="0" fontId="8" fillId="2" borderId="12" xfId="0" applyFont="1" applyFill="1" applyBorder="1" applyAlignment="1">
      <alignment horizontal="right" wrapText="1"/>
    </xf>
    <xf numFmtId="0" fontId="8" fillId="2" borderId="31" xfId="0" applyFont="1" applyFill="1" applyBorder="1" applyAlignment="1">
      <alignment horizontal="right"/>
    </xf>
    <xf numFmtId="0" fontId="11" fillId="2" borderId="14" xfId="0" applyFont="1" applyFill="1" applyBorder="1" applyAlignment="1">
      <alignment vertical="center" wrapText="1"/>
    </xf>
    <xf numFmtId="0" fontId="11" fillId="0" borderId="12" xfId="0" applyFont="1" applyBorder="1" applyAlignment="1">
      <alignment horizontal="center" vertical="center" wrapText="1"/>
    </xf>
    <xf numFmtId="0" fontId="7" fillId="2" borderId="13" xfId="0" applyFont="1" applyFill="1" applyBorder="1" applyAlignment="1">
      <alignment vertical="center" wrapText="1"/>
    </xf>
    <xf numFmtId="0" fontId="15" fillId="0" borderId="12" xfId="0" applyFont="1" applyBorder="1" applyAlignment="1">
      <alignment horizontal="left" vertical="center" wrapText="1"/>
    </xf>
    <xf numFmtId="0" fontId="6" fillId="2" borderId="16" xfId="0" applyFont="1" applyFill="1" applyBorder="1" applyAlignment="1">
      <alignment horizontal="center"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13" xfId="0" applyFont="1" applyBorder="1" applyAlignment="1">
      <alignment horizontal="left" vertical="center" wrapText="1"/>
    </xf>
    <xf numFmtId="2" fontId="4" fillId="2" borderId="32" xfId="0" applyNumberFormat="1" applyFont="1" applyFill="1" applyBorder="1"/>
    <xf numFmtId="2" fontId="4" fillId="2" borderId="17" xfId="0" applyNumberFormat="1" applyFont="1" applyFill="1" applyBorder="1"/>
    <xf numFmtId="2" fontId="4" fillId="2" borderId="33" xfId="0" applyNumberFormat="1" applyFont="1" applyFill="1" applyBorder="1"/>
    <xf numFmtId="0" fontId="11" fillId="0" borderId="11" xfId="0" applyFont="1" applyBorder="1" applyAlignment="1">
      <alignment horizontal="center" vertical="center" wrapText="1"/>
    </xf>
    <xf numFmtId="0" fontId="11" fillId="0" borderId="12" xfId="0" applyFont="1" applyBorder="1" applyAlignment="1">
      <alignment horizontal="left" vertical="center" wrapText="1"/>
    </xf>
    <xf numFmtId="0" fontId="17" fillId="0" borderId="12" xfId="1" applyNumberFormat="1" applyFont="1" applyFill="1" applyBorder="1" applyAlignment="1">
      <alignment horizontal="right"/>
    </xf>
    <xf numFmtId="0" fontId="11" fillId="2" borderId="34" xfId="0" applyFont="1" applyFill="1" applyBorder="1" applyAlignment="1">
      <alignment vertical="center" wrapText="1"/>
    </xf>
    <xf numFmtId="0" fontId="8" fillId="0" borderId="3" xfId="0" applyFont="1" applyBorder="1" applyAlignment="1">
      <alignment horizontal="center" vertical="center" wrapText="1"/>
    </xf>
    <xf numFmtId="0" fontId="16" fillId="0" borderId="12" xfId="0" applyFont="1" applyBorder="1" applyAlignment="1">
      <alignment wrapText="1"/>
    </xf>
    <xf numFmtId="0" fontId="11" fillId="3" borderId="12" xfId="0" applyFont="1" applyFill="1" applyBorder="1" applyAlignment="1">
      <alignment horizontal="left" vertical="center" wrapText="1"/>
    </xf>
    <xf numFmtId="0" fontId="6" fillId="3" borderId="23"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0" xfId="0" applyFont="1" applyFill="1" applyAlignment="1">
      <alignment horizontal="left" vertical="top" wrapText="1"/>
    </xf>
    <xf numFmtId="0" fontId="6" fillId="3" borderId="27" xfId="0"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2" xfId="0" applyFont="1" applyBorder="1" applyAlignment="1">
      <alignment horizontal="center"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2" fillId="0" borderId="21" xfId="0" applyFont="1" applyBorder="1" applyAlignment="1">
      <alignment horizontal="left" vertical="center" wrapText="1"/>
    </xf>
    <xf numFmtId="0" fontId="12" fillId="0" borderId="29" xfId="0" applyFont="1" applyBorder="1" applyAlignment="1">
      <alignment horizontal="left" vertical="center" wrapText="1"/>
    </xf>
    <xf numFmtId="0" fontId="12" fillId="0" borderId="22" xfId="0" applyFont="1" applyBorder="1" applyAlignment="1">
      <alignment horizontal="left" vertical="center" wrapText="1"/>
    </xf>
    <xf numFmtId="0" fontId="12" fillId="0" borderId="12" xfId="0" applyFont="1" applyBorder="1" applyAlignment="1">
      <alignment horizontal="center"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0" xfId="0" applyFont="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2" fillId="0" borderId="12" xfId="0" applyFont="1" applyBorder="1" applyAlignment="1">
      <alignment horizontal="left" vertical="center" wrapText="1"/>
    </xf>
    <xf numFmtId="0" fontId="11" fillId="2" borderId="11" xfId="0" applyFont="1" applyFill="1" applyBorder="1" applyAlignment="1">
      <alignment vertical="center" wrapText="1"/>
    </xf>
    <xf numFmtId="0" fontId="11" fillId="2" borderId="12" xfId="0" applyFont="1" applyFill="1" applyBorder="1" applyAlignment="1">
      <alignment vertical="center" wrapText="1"/>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8" fillId="3" borderId="1"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Alignment="1">
      <alignment horizontal="center" vertical="center" wrapText="1"/>
    </xf>
    <xf numFmtId="0" fontId="10" fillId="4" borderId="10" xfId="0" applyFont="1" applyFill="1" applyBorder="1" applyAlignment="1">
      <alignment horizontal="center" vertic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xdr:colOff>
      <xdr:row>0</xdr:row>
      <xdr:rowOff>30</xdr:rowOff>
    </xdr:from>
    <xdr:to>
      <xdr:col>1</xdr:col>
      <xdr:colOff>411482</xdr:colOff>
      <xdr:row>0</xdr:row>
      <xdr:rowOff>417092</xdr:rowOff>
    </xdr:to>
    <xdr:pic>
      <xdr:nvPicPr>
        <xdr:cNvPr id="2" name="Picture 1">
          <a:extLst>
            <a:ext uri="{FF2B5EF4-FFF2-40B4-BE49-F238E27FC236}">
              <a16:creationId xmlns:a16="http://schemas.microsoft.com/office/drawing/2014/main" id="{6B699F63-AAFA-45FA-8D1B-143CC0426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 y="30"/>
          <a:ext cx="862323" cy="40753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xdr:colOff>
      <xdr:row>0</xdr:row>
      <xdr:rowOff>20</xdr:rowOff>
    </xdr:from>
    <xdr:to>
      <xdr:col>1</xdr:col>
      <xdr:colOff>526699</xdr:colOff>
      <xdr:row>0</xdr:row>
      <xdr:rowOff>353758</xdr:rowOff>
    </xdr:to>
    <xdr:pic>
      <xdr:nvPicPr>
        <xdr:cNvPr id="2" name="Picture 1">
          <a:extLst>
            <a:ext uri="{FF2B5EF4-FFF2-40B4-BE49-F238E27FC236}">
              <a16:creationId xmlns:a16="http://schemas.microsoft.com/office/drawing/2014/main" id="{7071175D-EA5B-4709-BC18-CB4B1A0DA2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 y="20"/>
          <a:ext cx="751056" cy="35495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tabSelected="1" view="pageBreakPreview" topLeftCell="A26" zoomScale="90" zoomScaleNormal="58" zoomScaleSheetLayoutView="90" workbookViewId="0">
      <selection activeCell="C26" sqref="C26:F26"/>
    </sheetView>
  </sheetViews>
  <sheetFormatPr defaultColWidth="8.85546875" defaultRowHeight="12.95"/>
  <cols>
    <col min="1" max="1" width="6.42578125" style="4" customWidth="1"/>
    <col min="2" max="2" width="73.140625" style="4" customWidth="1"/>
    <col min="3" max="3" width="79.140625" style="4" bestFit="1" customWidth="1"/>
    <col min="4" max="4" width="13.85546875" style="4" customWidth="1"/>
    <col min="5" max="5" width="10.42578125" style="4" customWidth="1"/>
    <col min="6" max="6" width="25.42578125" style="4" bestFit="1" customWidth="1"/>
    <col min="7" max="7" width="20.140625" style="4" customWidth="1"/>
    <col min="8" max="8" width="35.85546875" style="4" customWidth="1"/>
    <col min="9" max="9" width="17" style="4" customWidth="1"/>
    <col min="10" max="10" width="13.85546875" style="4" customWidth="1"/>
    <col min="11" max="16384" width="8.85546875" style="4"/>
  </cols>
  <sheetData>
    <row r="1" spans="1:10" ht="47.1" thickBot="1">
      <c r="A1" s="1"/>
      <c r="B1" s="2"/>
      <c r="C1" s="61" t="s">
        <v>0</v>
      </c>
      <c r="D1" s="62"/>
      <c r="E1" s="62"/>
      <c r="F1" s="62"/>
      <c r="G1" s="62"/>
      <c r="H1" s="62"/>
      <c r="I1" s="63"/>
      <c r="J1" s="3" t="s">
        <v>1</v>
      </c>
    </row>
    <row r="2" spans="1:10" ht="15.6">
      <c r="A2" s="64" t="s">
        <v>2</v>
      </c>
      <c r="B2" s="65"/>
      <c r="C2" s="65"/>
      <c r="D2" s="66"/>
      <c r="E2" s="66"/>
      <c r="F2" s="67"/>
      <c r="G2" s="70" t="s">
        <v>3</v>
      </c>
      <c r="H2" s="71"/>
      <c r="I2" s="71"/>
      <c r="J2" s="72"/>
    </row>
    <row r="3" spans="1:10" ht="30.95">
      <c r="A3" s="5" t="s">
        <v>4</v>
      </c>
      <c r="B3" s="6" t="s">
        <v>5</v>
      </c>
      <c r="C3" s="25" t="s">
        <v>6</v>
      </c>
      <c r="D3" s="28" t="s">
        <v>7</v>
      </c>
      <c r="E3" s="28" t="s">
        <v>8</v>
      </c>
      <c r="F3" s="26" t="s">
        <v>9</v>
      </c>
      <c r="G3" s="68" t="s">
        <v>10</v>
      </c>
      <c r="H3" s="69"/>
      <c r="I3" s="6" t="s">
        <v>11</v>
      </c>
      <c r="J3" s="7" t="s">
        <v>12</v>
      </c>
    </row>
    <row r="4" spans="1:10" ht="110.1" customHeight="1">
      <c r="A4" s="35">
        <v>1</v>
      </c>
      <c r="B4" s="40" t="s">
        <v>13</v>
      </c>
      <c r="C4" s="36" t="s">
        <v>14</v>
      </c>
      <c r="D4" s="36" t="s">
        <v>15</v>
      </c>
      <c r="E4" s="36" t="s">
        <v>16</v>
      </c>
      <c r="F4" s="37">
        <v>3</v>
      </c>
      <c r="G4" s="75"/>
      <c r="H4" s="76"/>
      <c r="I4" s="19"/>
      <c r="J4" s="20"/>
    </row>
    <row r="5" spans="1:10" ht="43.5">
      <c r="A5" s="35">
        <v>2</v>
      </c>
      <c r="B5" s="40" t="s">
        <v>17</v>
      </c>
      <c r="C5" s="36" t="s">
        <v>18</v>
      </c>
      <c r="D5" s="36" t="s">
        <v>15</v>
      </c>
      <c r="E5" s="36" t="s">
        <v>16</v>
      </c>
      <c r="F5" s="37">
        <v>3</v>
      </c>
      <c r="G5" s="75"/>
      <c r="H5" s="76"/>
      <c r="I5" s="19"/>
      <c r="J5" s="20"/>
    </row>
    <row r="6" spans="1:10" ht="43.5">
      <c r="A6" s="35">
        <v>3</v>
      </c>
      <c r="B6" s="40" t="s">
        <v>19</v>
      </c>
      <c r="C6" s="36" t="s">
        <v>18</v>
      </c>
      <c r="D6" s="36" t="s">
        <v>15</v>
      </c>
      <c r="E6" s="36" t="s">
        <v>16</v>
      </c>
      <c r="F6" s="37">
        <v>3</v>
      </c>
      <c r="G6" s="75"/>
      <c r="H6" s="76"/>
      <c r="I6" s="19"/>
      <c r="J6" s="20"/>
    </row>
    <row r="7" spans="1:10" ht="43.5">
      <c r="A7" s="35">
        <v>4</v>
      </c>
      <c r="B7" s="40" t="s">
        <v>20</v>
      </c>
      <c r="C7" s="41" t="s">
        <v>21</v>
      </c>
      <c r="D7" s="36" t="s">
        <v>15</v>
      </c>
      <c r="E7" s="36" t="s">
        <v>16</v>
      </c>
      <c r="F7" s="37">
        <v>3</v>
      </c>
      <c r="G7" s="75"/>
      <c r="H7" s="76"/>
      <c r="I7" s="19"/>
      <c r="J7" s="20"/>
    </row>
    <row r="8" spans="1:10" ht="43.5">
      <c r="A8" s="35">
        <v>5</v>
      </c>
      <c r="B8" s="40" t="s">
        <v>22</v>
      </c>
      <c r="C8" s="36" t="s">
        <v>18</v>
      </c>
      <c r="D8" s="36" t="s">
        <v>15</v>
      </c>
      <c r="E8" s="36" t="s">
        <v>16</v>
      </c>
      <c r="F8" s="37">
        <v>3</v>
      </c>
      <c r="G8" s="75"/>
      <c r="H8" s="76"/>
      <c r="I8" s="19"/>
      <c r="J8" s="20"/>
    </row>
    <row r="9" spans="1:10" ht="43.5">
      <c r="A9" s="35">
        <v>6</v>
      </c>
      <c r="B9" s="40" t="s">
        <v>23</v>
      </c>
      <c r="C9" s="36" t="s">
        <v>18</v>
      </c>
      <c r="D9" s="36" t="s">
        <v>15</v>
      </c>
      <c r="E9" s="36" t="s">
        <v>16</v>
      </c>
      <c r="F9" s="37">
        <v>3</v>
      </c>
      <c r="G9" s="75"/>
      <c r="H9" s="76"/>
      <c r="I9" s="19"/>
      <c r="J9" s="20"/>
    </row>
    <row r="10" spans="1:10" ht="29.1">
      <c r="A10" s="35">
        <v>7</v>
      </c>
      <c r="B10" s="40" t="s">
        <v>24</v>
      </c>
      <c r="C10" s="41" t="s">
        <v>25</v>
      </c>
      <c r="D10" s="36" t="s">
        <v>15</v>
      </c>
      <c r="E10" s="36" t="s">
        <v>16</v>
      </c>
      <c r="F10" s="37">
        <v>3</v>
      </c>
      <c r="G10" s="75"/>
      <c r="H10" s="76"/>
      <c r="I10" s="19"/>
      <c r="J10" s="20"/>
    </row>
    <row r="11" spans="1:10" ht="29.1">
      <c r="A11" s="35">
        <v>8</v>
      </c>
      <c r="B11" s="40" t="s">
        <v>26</v>
      </c>
      <c r="C11" s="36" t="s">
        <v>18</v>
      </c>
      <c r="D11" s="36" t="s">
        <v>15</v>
      </c>
      <c r="E11" s="36" t="s">
        <v>16</v>
      </c>
      <c r="F11" s="37">
        <v>3</v>
      </c>
      <c r="G11" s="75"/>
      <c r="H11" s="76"/>
      <c r="I11" s="19"/>
      <c r="J11" s="20"/>
    </row>
    <row r="12" spans="1:10" ht="29.1">
      <c r="A12" s="35">
        <v>9</v>
      </c>
      <c r="B12" s="40" t="s">
        <v>27</v>
      </c>
      <c r="C12" s="36" t="s">
        <v>18</v>
      </c>
      <c r="D12" s="36" t="s">
        <v>15</v>
      </c>
      <c r="E12" s="36" t="s">
        <v>16</v>
      </c>
      <c r="F12" s="37">
        <v>3</v>
      </c>
      <c r="G12" s="75"/>
      <c r="H12" s="76"/>
      <c r="I12" s="19"/>
      <c r="J12" s="20"/>
    </row>
    <row r="13" spans="1:10" ht="110.1" customHeight="1">
      <c r="A13" s="35">
        <v>10</v>
      </c>
      <c r="B13" s="40" t="s">
        <v>28</v>
      </c>
      <c r="C13" s="36" t="s">
        <v>14</v>
      </c>
      <c r="D13" s="36" t="s">
        <v>15</v>
      </c>
      <c r="E13" s="36" t="s">
        <v>16</v>
      </c>
      <c r="F13" s="37">
        <v>3</v>
      </c>
      <c r="G13" s="75"/>
      <c r="H13" s="76"/>
      <c r="I13" s="19"/>
      <c r="J13" s="20"/>
    </row>
    <row r="14" spans="1:10" ht="43.5">
      <c r="A14" s="35">
        <v>11</v>
      </c>
      <c r="B14" s="40" t="s">
        <v>29</v>
      </c>
      <c r="C14" s="36" t="s">
        <v>18</v>
      </c>
      <c r="D14" s="36" t="s">
        <v>15</v>
      </c>
      <c r="E14" s="36" t="s">
        <v>16</v>
      </c>
      <c r="F14" s="37">
        <v>3</v>
      </c>
      <c r="G14" s="75"/>
      <c r="H14" s="76"/>
      <c r="I14" s="19"/>
      <c r="J14" s="20"/>
    </row>
    <row r="15" spans="1:10" ht="43.5">
      <c r="A15" s="35">
        <v>12</v>
      </c>
      <c r="B15" s="40" t="s">
        <v>30</v>
      </c>
      <c r="C15" s="36" t="s">
        <v>18</v>
      </c>
      <c r="D15" s="36" t="s">
        <v>15</v>
      </c>
      <c r="E15" s="36" t="s">
        <v>16</v>
      </c>
      <c r="F15" s="37">
        <v>3</v>
      </c>
      <c r="G15" s="75"/>
      <c r="H15" s="76"/>
      <c r="I15" s="19"/>
      <c r="J15" s="20"/>
    </row>
    <row r="16" spans="1:10" ht="29.1">
      <c r="A16" s="35">
        <v>13</v>
      </c>
      <c r="B16" s="40" t="s">
        <v>31</v>
      </c>
      <c r="C16" s="41" t="s">
        <v>21</v>
      </c>
      <c r="D16" s="36" t="s">
        <v>15</v>
      </c>
      <c r="E16" s="36" t="s">
        <v>16</v>
      </c>
      <c r="F16" s="37">
        <v>3</v>
      </c>
      <c r="G16" s="75"/>
      <c r="H16" s="76"/>
      <c r="I16" s="19"/>
      <c r="J16" s="20"/>
    </row>
    <row r="17" spans="1:10" ht="43.5">
      <c r="A17" s="35">
        <v>14</v>
      </c>
      <c r="B17" s="40" t="s">
        <v>32</v>
      </c>
      <c r="C17" s="36" t="s">
        <v>18</v>
      </c>
      <c r="D17" s="36" t="s">
        <v>15</v>
      </c>
      <c r="E17" s="36" t="s">
        <v>16</v>
      </c>
      <c r="F17" s="37">
        <v>3</v>
      </c>
      <c r="G17" s="75"/>
      <c r="H17" s="76"/>
      <c r="I17" s="19"/>
      <c r="J17" s="20"/>
    </row>
    <row r="18" spans="1:10" ht="29.1">
      <c r="A18" s="35">
        <v>15</v>
      </c>
      <c r="B18" s="40" t="s">
        <v>33</v>
      </c>
      <c r="C18" s="36" t="s">
        <v>18</v>
      </c>
      <c r="D18" s="36" t="s">
        <v>15</v>
      </c>
      <c r="E18" s="36" t="s">
        <v>16</v>
      </c>
      <c r="F18" s="37">
        <v>3</v>
      </c>
      <c r="G18" s="75"/>
      <c r="H18" s="76"/>
      <c r="I18" s="19"/>
      <c r="J18" s="20"/>
    </row>
    <row r="19" spans="1:10" ht="29.1">
      <c r="A19" s="35">
        <v>16</v>
      </c>
      <c r="B19" s="40" t="s">
        <v>34</v>
      </c>
      <c r="C19" s="41" t="s">
        <v>25</v>
      </c>
      <c r="D19" s="36" t="s">
        <v>15</v>
      </c>
      <c r="E19" s="36" t="s">
        <v>16</v>
      </c>
      <c r="F19" s="37">
        <v>3</v>
      </c>
      <c r="G19" s="75"/>
      <c r="H19" s="76"/>
      <c r="I19" s="19"/>
      <c r="J19" s="20"/>
    </row>
    <row r="20" spans="1:10" ht="29.1">
      <c r="A20" s="35">
        <v>17</v>
      </c>
      <c r="B20" s="40" t="s">
        <v>35</v>
      </c>
      <c r="C20" s="36" t="s">
        <v>18</v>
      </c>
      <c r="D20" s="36" t="s">
        <v>15</v>
      </c>
      <c r="E20" s="36" t="s">
        <v>16</v>
      </c>
      <c r="F20" s="37">
        <v>3</v>
      </c>
      <c r="G20" s="75"/>
      <c r="H20" s="76"/>
      <c r="I20" s="19"/>
      <c r="J20" s="20"/>
    </row>
    <row r="21" spans="1:10" ht="29.45" thickBot="1">
      <c r="A21" s="35">
        <v>18</v>
      </c>
      <c r="B21" s="40" t="s">
        <v>36</v>
      </c>
      <c r="C21" s="36" t="s">
        <v>18</v>
      </c>
      <c r="D21" s="36" t="s">
        <v>15</v>
      </c>
      <c r="E21" s="36" t="s">
        <v>16</v>
      </c>
      <c r="F21" s="37">
        <v>3</v>
      </c>
      <c r="G21" s="75"/>
      <c r="H21" s="76"/>
      <c r="I21" s="19"/>
      <c r="J21" s="20"/>
    </row>
    <row r="22" spans="1:10" ht="15.6">
      <c r="A22" s="70" t="s">
        <v>2</v>
      </c>
      <c r="B22" s="71"/>
      <c r="C22" s="71"/>
      <c r="D22" s="71"/>
      <c r="E22" s="71"/>
      <c r="F22" s="72"/>
      <c r="G22" s="70" t="s">
        <v>3</v>
      </c>
      <c r="H22" s="71"/>
      <c r="I22" s="71"/>
      <c r="J22" s="72"/>
    </row>
    <row r="23" spans="1:10" ht="46.5">
      <c r="A23" s="73" t="s">
        <v>37</v>
      </c>
      <c r="B23" s="74"/>
      <c r="C23" s="51" t="s">
        <v>38</v>
      </c>
      <c r="D23" s="52"/>
      <c r="E23" s="52"/>
      <c r="F23" s="53"/>
      <c r="G23" s="8" t="s">
        <v>39</v>
      </c>
      <c r="H23" s="51"/>
      <c r="I23" s="52"/>
      <c r="J23" s="53"/>
    </row>
    <row r="24" spans="1:10" ht="46.5">
      <c r="A24" s="57" t="s">
        <v>40</v>
      </c>
      <c r="B24" s="58"/>
      <c r="C24" s="51" t="s">
        <v>41</v>
      </c>
      <c r="D24" s="52"/>
      <c r="E24" s="52"/>
      <c r="F24" s="53"/>
      <c r="G24" s="8" t="s">
        <v>42</v>
      </c>
      <c r="H24" s="51"/>
      <c r="I24" s="52"/>
      <c r="J24" s="53"/>
    </row>
    <row r="25" spans="1:10" ht="30.95">
      <c r="A25" s="57" t="s">
        <v>43</v>
      </c>
      <c r="B25" s="58"/>
      <c r="C25" s="51" t="s">
        <v>15</v>
      </c>
      <c r="D25" s="52"/>
      <c r="E25" s="52"/>
      <c r="F25" s="53"/>
      <c r="G25" s="8" t="s">
        <v>44</v>
      </c>
      <c r="H25" s="51"/>
      <c r="I25" s="52"/>
      <c r="J25" s="53"/>
    </row>
    <row r="26" spans="1:10" ht="32.25">
      <c r="A26" s="59" t="s">
        <v>45</v>
      </c>
      <c r="B26" s="60"/>
      <c r="C26" s="54" t="s">
        <v>46</v>
      </c>
      <c r="D26" s="55"/>
      <c r="E26" s="55"/>
      <c r="F26" s="56"/>
      <c r="G26" s="8" t="s">
        <v>47</v>
      </c>
      <c r="H26" s="51"/>
      <c r="I26" s="52"/>
      <c r="J26" s="53"/>
    </row>
    <row r="27" spans="1:10" ht="45" customHeight="1">
      <c r="A27" s="42" t="s">
        <v>48</v>
      </c>
      <c r="B27" s="43"/>
      <c r="C27" s="43"/>
      <c r="D27" s="43"/>
      <c r="E27" s="43"/>
      <c r="F27" s="44"/>
      <c r="G27" s="9" t="s">
        <v>49</v>
      </c>
      <c r="H27" s="51"/>
      <c r="I27" s="52"/>
      <c r="J27" s="53"/>
    </row>
    <row r="28" spans="1:10" ht="39" customHeight="1">
      <c r="A28" s="45"/>
      <c r="B28" s="46"/>
      <c r="C28" s="46"/>
      <c r="D28" s="46"/>
      <c r="E28" s="46"/>
      <c r="F28" s="47"/>
      <c r="G28" s="9" t="s">
        <v>50</v>
      </c>
      <c r="H28" s="51"/>
      <c r="I28" s="52"/>
      <c r="J28" s="53"/>
    </row>
    <row r="29" spans="1:10" ht="28.5" customHeight="1">
      <c r="A29" s="45"/>
      <c r="B29" s="46"/>
      <c r="C29" s="46"/>
      <c r="D29" s="46"/>
      <c r="E29" s="46"/>
      <c r="F29" s="47"/>
      <c r="G29" s="9" t="s">
        <v>51</v>
      </c>
      <c r="H29" s="10"/>
      <c r="I29" s="11" t="s">
        <v>52</v>
      </c>
      <c r="J29" s="12"/>
    </row>
    <row r="30" spans="1:10" ht="26.45" customHeight="1">
      <c r="A30" s="45"/>
      <c r="B30" s="46"/>
      <c r="C30" s="46"/>
      <c r="D30" s="46"/>
      <c r="E30" s="46"/>
      <c r="F30" s="47"/>
      <c r="G30" s="9" t="s">
        <v>53</v>
      </c>
      <c r="H30" s="10"/>
      <c r="I30" s="11" t="s">
        <v>54</v>
      </c>
      <c r="J30" s="12"/>
    </row>
    <row r="31" spans="1:10" ht="79.5" customHeight="1">
      <c r="A31" s="45"/>
      <c r="B31" s="46"/>
      <c r="C31" s="46"/>
      <c r="D31" s="46"/>
      <c r="E31" s="46"/>
      <c r="F31" s="47"/>
      <c r="G31" s="9" t="s">
        <v>55</v>
      </c>
      <c r="H31" s="51"/>
      <c r="I31" s="52"/>
      <c r="J31" s="53"/>
    </row>
    <row r="32" spans="1:10" ht="15.6">
      <c r="A32" s="45"/>
      <c r="B32" s="46"/>
      <c r="C32" s="46"/>
      <c r="D32" s="46"/>
      <c r="E32" s="46"/>
      <c r="F32" s="47"/>
      <c r="G32" s="9" t="s">
        <v>56</v>
      </c>
      <c r="H32" s="51"/>
      <c r="I32" s="52"/>
      <c r="J32" s="53"/>
    </row>
    <row r="33" spans="1:10" ht="15.6">
      <c r="A33" s="45"/>
      <c r="B33" s="46"/>
      <c r="C33" s="46"/>
      <c r="D33" s="46"/>
      <c r="E33" s="46"/>
      <c r="F33" s="47"/>
      <c r="G33" s="9" t="s">
        <v>57</v>
      </c>
      <c r="H33" s="51"/>
      <c r="I33" s="52"/>
      <c r="J33" s="53"/>
    </row>
    <row r="34" spans="1:10" ht="36.6" customHeight="1" thickBot="1">
      <c r="A34" s="48"/>
      <c r="B34" s="49"/>
      <c r="C34" s="49"/>
      <c r="D34" s="49"/>
      <c r="E34" s="49"/>
      <c r="F34" s="50"/>
      <c r="G34" s="13" t="s">
        <v>58</v>
      </c>
      <c r="H34" s="54"/>
      <c r="I34" s="55"/>
      <c r="J34" s="56"/>
    </row>
  </sheetData>
  <protectedRanges>
    <protectedRange sqref="C1 A27 H29:H30 J29:J30 H31:J34 H23:J28 F23:F26 C23:C26 I5:J6 I8:J9 I11:J12 I14:J15 I17:J18 I20:J21" name="Område1"/>
    <protectedRange sqref="B4:C21" name="Område1_1"/>
    <protectedRange sqref="D1:E1 D22:E23" name="Område1_3"/>
    <protectedRange sqref="E4:E21" name="Område1_1_2"/>
  </protectedRanges>
  <autoFilter ref="A3:K21" xr:uid="{00000000-0009-0000-0000-000000000000}">
    <filterColumn colId="6" showButton="0"/>
  </autoFilter>
  <sortState xmlns:xlrd2="http://schemas.microsoft.com/office/spreadsheetml/2017/richdata2" ref="B5:B21">
    <sortCondition ref="B5:B21"/>
  </sortState>
  <mergeCells count="43">
    <mergeCell ref="G21:H21"/>
    <mergeCell ref="G6:H6"/>
    <mergeCell ref="G13:H13"/>
    <mergeCell ref="G7:H7"/>
    <mergeCell ref="G8:H8"/>
    <mergeCell ref="G9:H9"/>
    <mergeCell ref="G10:H10"/>
    <mergeCell ref="G11:H11"/>
    <mergeCell ref="G12:H12"/>
    <mergeCell ref="G14:H14"/>
    <mergeCell ref="G15:H15"/>
    <mergeCell ref="G16:H16"/>
    <mergeCell ref="G17:H17"/>
    <mergeCell ref="G18:H18"/>
    <mergeCell ref="C1:I1"/>
    <mergeCell ref="A2:F2"/>
    <mergeCell ref="G3:H3"/>
    <mergeCell ref="A24:B24"/>
    <mergeCell ref="C24:F24"/>
    <mergeCell ref="H24:J24"/>
    <mergeCell ref="A22:F22"/>
    <mergeCell ref="G22:J22"/>
    <mergeCell ref="A23:B23"/>
    <mergeCell ref="C23:F23"/>
    <mergeCell ref="H23:J23"/>
    <mergeCell ref="G4:H4"/>
    <mergeCell ref="G5:H5"/>
    <mergeCell ref="G2:J2"/>
    <mergeCell ref="G19:H19"/>
    <mergeCell ref="G20:H20"/>
    <mergeCell ref="A25:B25"/>
    <mergeCell ref="C25:F25"/>
    <mergeCell ref="H25:J25"/>
    <mergeCell ref="A26:B26"/>
    <mergeCell ref="C26:F26"/>
    <mergeCell ref="H26:J26"/>
    <mergeCell ref="A27:F34"/>
    <mergeCell ref="H27:J27"/>
    <mergeCell ref="H28:J28"/>
    <mergeCell ref="H31:J31"/>
    <mergeCell ref="H32:J32"/>
    <mergeCell ref="H33:J33"/>
    <mergeCell ref="H34:J34"/>
  </mergeCells>
  <printOptions horizontalCentered="1"/>
  <pageMargins left="0.43307086614173229" right="0.43307086614173229" top="0.51181102362204722" bottom="0.51181102362204722" header="0.31496062992125984" footer="0.31496062992125984"/>
  <pageSetup paperSize="9" scale="46" fitToHeight="0" orientation="landscape" r:id="rId1"/>
  <headerFooter>
    <oddHeader>&amp;C&amp;18Annex A.1 - DRC TECHNICAL BID FORM FOR GOODS</oddHeader>
    <oddFooter>&amp;LCT PROCUREMENT 06_and 37_ANNEX A - DRC Bid Form for GOODS 
Date: 01-01-2018 •  Valid from: 01-01-2018&amp;CPage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4"/>
  <sheetViews>
    <sheetView topLeftCell="A24" zoomScale="89" zoomScaleNormal="89" workbookViewId="0">
      <selection activeCell="A29" sqref="A29:F34"/>
    </sheetView>
  </sheetViews>
  <sheetFormatPr defaultColWidth="8.85546875" defaultRowHeight="12.95"/>
  <cols>
    <col min="1" max="1" width="3.140625" style="4" customWidth="1"/>
    <col min="2" max="2" width="43.5703125" style="4" bestFit="1" customWidth="1"/>
    <col min="3" max="3" width="36.85546875" style="4" customWidth="1"/>
    <col min="4" max="4" width="13.85546875" style="4" customWidth="1"/>
    <col min="5" max="6" width="10.42578125" style="4" customWidth="1"/>
    <col min="7" max="7" width="36.140625" style="4" customWidth="1"/>
    <col min="8" max="8" width="22.85546875" style="4" customWidth="1"/>
    <col min="9" max="9" width="17.42578125" style="4" customWidth="1"/>
    <col min="10" max="16384" width="8.85546875" style="4"/>
  </cols>
  <sheetData>
    <row r="1" spans="1:25" ht="39.950000000000003" customHeight="1" thickBot="1">
      <c r="A1" s="14"/>
      <c r="B1" s="15"/>
      <c r="C1" s="97" t="str">
        <f>'Annex A.1 Bid Form (Technical) '!C1:I1</f>
        <v>Annex A1. LOT 05 RFP-SDN-PZU-2025-005_Car_Khartoum</v>
      </c>
      <c r="D1" s="97"/>
      <c r="E1" s="97"/>
      <c r="F1" s="97"/>
      <c r="G1" s="97"/>
      <c r="H1" s="97"/>
      <c r="I1" s="39" t="s">
        <v>59</v>
      </c>
    </row>
    <row r="2" spans="1:25">
      <c r="A2" s="98" t="s">
        <v>2</v>
      </c>
      <c r="B2" s="99"/>
      <c r="C2" s="99"/>
      <c r="D2" s="100"/>
      <c r="E2" s="100"/>
      <c r="F2" s="101"/>
      <c r="G2" s="102" t="s">
        <v>3</v>
      </c>
      <c r="H2" s="103"/>
      <c r="I2" s="104"/>
    </row>
    <row r="3" spans="1:25" ht="26.1">
      <c r="A3" s="16" t="s">
        <v>4</v>
      </c>
      <c r="B3" s="17" t="s">
        <v>5</v>
      </c>
      <c r="C3" s="17" t="s">
        <v>6</v>
      </c>
      <c r="D3" s="28" t="s">
        <v>7</v>
      </c>
      <c r="E3" s="28" t="s">
        <v>8</v>
      </c>
      <c r="F3" s="18" t="s">
        <v>9</v>
      </c>
      <c r="G3" s="16" t="s">
        <v>60</v>
      </c>
      <c r="H3" s="17" t="s">
        <v>61</v>
      </c>
      <c r="I3" s="18" t="s">
        <v>62</v>
      </c>
    </row>
    <row r="4" spans="1:25" s="27" customFormat="1" ht="94.5">
      <c r="A4" s="30">
        <f>'Annex A.1 Bid Form (Technical) '!A4</f>
        <v>1</v>
      </c>
      <c r="B4" s="40" t="str">
        <f>'Annex A.1 Bid Form (Technical) '!B4</f>
        <v>Monthly rent Pick up Double Cabin vehicles equivalent to 'Toyota Hilux Double cabin pick up' or 'Nissan NP300' or any other brand with same specifications with driver and with fuel’</v>
      </c>
      <c r="C4" s="27" t="str">
        <f>'Annex A.1 Bid Form (Technical) '!C4</f>
        <v>Body: Hard Top, 5 seater and 4 doors, Engine Type: Diesel, Engine Capacity: 2400 - 2700 cc, Fuel:maximum mixed consumption (urban / extra-urban) as manufacture specification L/100=10, Ground Clearance: minimum 19 cm, Wheel drive: 4X4, Gear box: manual or automatic, Carrying capacity: min 1,000 kgs, AC: full option, Safety: Airbags / Seat belt - ALL SEATS MUST HAVE FUNCTIONAL SEAT BELT - Prices should include all maintenance  and repair costs related with the vehicles</v>
      </c>
      <c r="D4" s="27" t="str">
        <f>'Annex A.1 Bid Form (Technical) '!D4</f>
        <v>Khartoum</v>
      </c>
      <c r="E4" s="27" t="str">
        <f>'Annex A.1 Bid Form (Technical) '!E4</f>
        <v>Cars</v>
      </c>
      <c r="F4" s="27">
        <f>'Annex A.1 Bid Form (Technical) '!F4</f>
        <v>3</v>
      </c>
      <c r="I4" s="31"/>
      <c r="J4" s="29"/>
      <c r="K4" s="29"/>
      <c r="L4" s="29"/>
      <c r="M4" s="29"/>
      <c r="N4" s="29"/>
      <c r="O4" s="29"/>
      <c r="P4" s="29"/>
      <c r="Q4" s="29"/>
      <c r="R4" s="29"/>
      <c r="S4" s="29"/>
      <c r="T4" s="29"/>
      <c r="U4" s="29"/>
      <c r="V4" s="29"/>
      <c r="W4" s="29"/>
      <c r="X4" s="29"/>
      <c r="Y4" s="29"/>
    </row>
    <row r="5" spans="1:25" s="27" customFormat="1" ht="57.95">
      <c r="A5" s="30">
        <f>'Annex A.1 Bid Form (Technical) '!A5</f>
        <v>2</v>
      </c>
      <c r="B5" s="40" t="str">
        <f>'Annex A.1 Bid Form (Technical) '!B5</f>
        <v>Monthly rent Pick up Double Cabin vehicles equivalent to 'Toyota Hilux Double cabin pick up' or 'Nissan NP300' or any other brand with same specifications without driver and without fuel</v>
      </c>
      <c r="C5" s="27" t="str">
        <f>'Annex A.1 Bid Form (Technical) '!C5</f>
        <v>Same as above</v>
      </c>
      <c r="D5" s="27" t="str">
        <f>'Annex A.1 Bid Form (Technical) '!D5</f>
        <v>Khartoum</v>
      </c>
      <c r="E5" s="27" t="str">
        <f>'Annex A.1 Bid Form (Technical) '!E5</f>
        <v>Cars</v>
      </c>
      <c r="F5" s="27">
        <f>'Annex A.1 Bid Form (Technical) '!F5</f>
        <v>3</v>
      </c>
      <c r="I5" s="31"/>
      <c r="J5" s="29"/>
      <c r="K5" s="29"/>
      <c r="L5" s="29"/>
      <c r="M5" s="29"/>
      <c r="N5" s="29"/>
      <c r="O5" s="29"/>
      <c r="P5" s="29"/>
      <c r="Q5" s="29"/>
      <c r="R5" s="29"/>
      <c r="S5" s="29"/>
      <c r="T5" s="29"/>
      <c r="U5" s="29"/>
      <c r="V5" s="29"/>
      <c r="W5" s="29"/>
      <c r="X5" s="29"/>
      <c r="Y5" s="29"/>
    </row>
    <row r="6" spans="1:25" s="27" customFormat="1" ht="66.95" customHeight="1">
      <c r="A6" s="30">
        <f>'Annex A.1 Bid Form (Technical) '!A6</f>
        <v>3</v>
      </c>
      <c r="B6" s="40" t="str">
        <f>'Annex A.1 Bid Form (Technical) '!B6</f>
        <v>Monthly rent Pick up Double Cabin vehicles equivalent to 'Toyota Hilux Double cabin pick up' or 'Nissan NP300' or any other brand with same specifications with driver and without fuel</v>
      </c>
      <c r="C6" s="27" t="str">
        <f>'Annex A.1 Bid Form (Technical) '!C6</f>
        <v>Same as above</v>
      </c>
      <c r="D6" s="27" t="str">
        <f>'Annex A.1 Bid Form (Technical) '!D6</f>
        <v>Khartoum</v>
      </c>
      <c r="E6" s="27" t="str">
        <f>'Annex A.1 Bid Form (Technical) '!E6</f>
        <v>Cars</v>
      </c>
      <c r="F6" s="27">
        <f>'Annex A.1 Bid Form (Technical) '!F6</f>
        <v>3</v>
      </c>
      <c r="I6" s="31"/>
      <c r="J6" s="29"/>
      <c r="K6" s="29"/>
      <c r="L6" s="29"/>
      <c r="M6" s="29"/>
      <c r="N6" s="29"/>
      <c r="O6" s="29"/>
      <c r="P6" s="29"/>
      <c r="Q6" s="29"/>
      <c r="R6" s="29"/>
      <c r="S6" s="29"/>
      <c r="T6" s="29"/>
      <c r="U6" s="29"/>
      <c r="V6" s="29"/>
      <c r="W6" s="29"/>
      <c r="X6" s="29"/>
      <c r="Y6" s="29"/>
    </row>
    <row r="7" spans="1:25" s="27" customFormat="1" ht="57.95">
      <c r="A7" s="30">
        <f>'Annex A.1 Bid Form (Technical) '!A7</f>
        <v>4</v>
      </c>
      <c r="B7" s="40" t="str">
        <f>'Annex A.1 Bid Form (Technical) '!B7</f>
        <v>Monthly rent  Land Cruiser's vehicles or any other brand with same specifications Body: Hard Top, min 8 seater and 3 doors (horizontal benches) with driver and with fuel’</v>
      </c>
      <c r="C7" s="27" t="str">
        <f>'Annex A.1 Bid Form (Technical) '!C7</f>
        <v>Body: Hard Top, min 8 seater and 3 doors (horizontal benches)</v>
      </c>
      <c r="D7" s="27" t="str">
        <f>'Annex A.1 Bid Form (Technical) '!D7</f>
        <v>Khartoum</v>
      </c>
      <c r="E7" s="27" t="str">
        <f>'Annex A.1 Bid Form (Technical) '!E7</f>
        <v>Cars</v>
      </c>
      <c r="F7" s="27">
        <f>'Annex A.1 Bid Form (Technical) '!F7</f>
        <v>3</v>
      </c>
      <c r="I7" s="31"/>
      <c r="J7" s="29"/>
      <c r="K7" s="29"/>
      <c r="L7" s="29"/>
      <c r="M7" s="29"/>
      <c r="N7" s="29"/>
      <c r="O7" s="29"/>
      <c r="P7" s="29"/>
      <c r="Q7" s="29"/>
      <c r="R7" s="29"/>
      <c r="S7" s="29"/>
      <c r="T7" s="29"/>
      <c r="U7" s="29"/>
      <c r="V7" s="29"/>
      <c r="W7" s="29"/>
      <c r="X7" s="29"/>
      <c r="Y7" s="29"/>
    </row>
    <row r="8" spans="1:25" s="27" customFormat="1" ht="57.95">
      <c r="A8" s="30">
        <f>'Annex A.1 Bid Form (Technical) '!A8</f>
        <v>5</v>
      </c>
      <c r="B8" s="40" t="str">
        <f>'Annex A.1 Bid Form (Technical) '!B8</f>
        <v>Monthly rent Land Cruiser's vehicles or any other brand with same specifications Body: Hard Top, min 8 seater and 3 doors (horizontal benches) without driver and without fuel</v>
      </c>
      <c r="C8" s="27" t="str">
        <f>'Annex A.1 Bid Form (Technical) '!C8</f>
        <v>Same as above</v>
      </c>
      <c r="D8" s="27" t="str">
        <f>'Annex A.1 Bid Form (Technical) '!D8</f>
        <v>Khartoum</v>
      </c>
      <c r="E8" s="27" t="str">
        <f>'Annex A.1 Bid Form (Technical) '!E8</f>
        <v>Cars</v>
      </c>
      <c r="F8" s="27">
        <f>'Annex A.1 Bid Form (Technical) '!F8</f>
        <v>3</v>
      </c>
      <c r="I8" s="31"/>
      <c r="J8" s="29"/>
      <c r="K8" s="29"/>
      <c r="L8" s="29"/>
      <c r="M8" s="29"/>
      <c r="N8" s="29"/>
      <c r="O8" s="29"/>
      <c r="P8" s="29"/>
      <c r="Q8" s="29"/>
      <c r="R8" s="29"/>
      <c r="S8" s="29"/>
      <c r="T8" s="29"/>
      <c r="U8" s="29"/>
      <c r="V8" s="29"/>
      <c r="W8" s="29"/>
      <c r="X8" s="29"/>
      <c r="Y8" s="29"/>
    </row>
    <row r="9" spans="1:25" s="27" customFormat="1" ht="66.95" customHeight="1">
      <c r="A9" s="30">
        <f>'Annex A.1 Bid Form (Technical) '!A9</f>
        <v>6</v>
      </c>
      <c r="B9" s="40" t="str">
        <f>'Annex A.1 Bid Form (Technical) '!B9</f>
        <v>Monthly rent Land Cruiser's vehicles or any other brand with same specifications Body: Hard Top, min 8 seater and 3 doors (horizontal benches) with driver and without fuel</v>
      </c>
      <c r="C9" s="27" t="str">
        <f>'Annex A.1 Bid Form (Technical) '!C9</f>
        <v>Same as above</v>
      </c>
      <c r="D9" s="27" t="str">
        <f>'Annex A.1 Bid Form (Technical) '!D9</f>
        <v>Khartoum</v>
      </c>
      <c r="E9" s="27" t="str">
        <f>'Annex A.1 Bid Form (Technical) '!E9</f>
        <v>Cars</v>
      </c>
      <c r="F9" s="27">
        <f>'Annex A.1 Bid Form (Technical) '!F9</f>
        <v>3</v>
      </c>
      <c r="I9" s="31"/>
      <c r="J9" s="29"/>
      <c r="K9" s="29"/>
      <c r="L9" s="29"/>
      <c r="M9" s="29"/>
      <c r="N9" s="29"/>
      <c r="O9" s="29"/>
      <c r="P9" s="29"/>
      <c r="Q9" s="29"/>
      <c r="R9" s="29"/>
      <c r="S9" s="29"/>
      <c r="T9" s="29"/>
      <c r="U9" s="29"/>
      <c r="V9" s="29"/>
      <c r="W9" s="29"/>
      <c r="X9" s="29"/>
      <c r="Y9" s="29"/>
    </row>
    <row r="10" spans="1:25" s="27" customFormat="1" ht="68.099999999999994" customHeight="1">
      <c r="A10" s="30">
        <f>'Annex A.1 Bid Form (Technical) '!A10</f>
        <v>7</v>
      </c>
      <c r="B10" s="40" t="str">
        <f>'Annex A.1 Bid Form (Technical) '!B10</f>
        <v>Monthly rent  Mini VAN Toyota HiAce or any other equivalent brand with driver and with fuel’</v>
      </c>
      <c r="C10" s="27" t="str">
        <f>'Annex A.1 Bid Form (Technical) '!C10</f>
        <v>Mini VAN Toyota HiAce or any other equivalent brand</v>
      </c>
      <c r="D10" s="27" t="str">
        <f>'Annex A.1 Bid Form (Technical) '!D10</f>
        <v>Khartoum</v>
      </c>
      <c r="E10" s="27" t="str">
        <f>'Annex A.1 Bid Form (Technical) '!E10</f>
        <v>Cars</v>
      </c>
      <c r="F10" s="27">
        <f>'Annex A.1 Bid Form (Technical) '!F10</f>
        <v>3</v>
      </c>
      <c r="I10" s="31"/>
      <c r="J10" s="29"/>
      <c r="K10" s="29"/>
      <c r="L10" s="29"/>
      <c r="M10" s="29"/>
      <c r="N10" s="29"/>
      <c r="O10" s="29"/>
      <c r="P10" s="29"/>
      <c r="Q10" s="29"/>
      <c r="R10" s="29"/>
      <c r="S10" s="29"/>
      <c r="T10" s="29"/>
      <c r="U10" s="29"/>
      <c r="V10" s="29"/>
      <c r="W10" s="29"/>
      <c r="X10" s="29"/>
      <c r="Y10" s="29"/>
    </row>
    <row r="11" spans="1:25" s="27" customFormat="1" ht="29.1">
      <c r="A11" s="30">
        <f>'Annex A.1 Bid Form (Technical) '!A11</f>
        <v>8</v>
      </c>
      <c r="B11" s="40" t="str">
        <f>'Annex A.1 Bid Form (Technical) '!B11</f>
        <v>Monthly rent Mini VAN Toyota HiAce or any other equivalent brand without driver and without fuel</v>
      </c>
      <c r="C11" s="27" t="str">
        <f>'Annex A.1 Bid Form (Technical) '!C11</f>
        <v>Same as above</v>
      </c>
      <c r="D11" s="27" t="str">
        <f>'Annex A.1 Bid Form (Technical) '!D11</f>
        <v>Khartoum</v>
      </c>
      <c r="E11" s="27" t="str">
        <f>'Annex A.1 Bid Form (Technical) '!E11</f>
        <v>Cars</v>
      </c>
      <c r="F11" s="27">
        <f>'Annex A.1 Bid Form (Technical) '!F11</f>
        <v>3</v>
      </c>
      <c r="I11" s="31"/>
      <c r="J11" s="29"/>
      <c r="K11" s="29"/>
      <c r="L11" s="29"/>
      <c r="M11" s="29"/>
      <c r="N11" s="29"/>
      <c r="O11" s="29"/>
      <c r="P11" s="29"/>
      <c r="Q11" s="29"/>
      <c r="R11" s="29"/>
      <c r="S11" s="29"/>
      <c r="T11" s="29"/>
      <c r="U11" s="29"/>
      <c r="V11" s="29"/>
      <c r="W11" s="29"/>
      <c r="X11" s="29"/>
      <c r="Y11" s="29"/>
    </row>
    <row r="12" spans="1:25" s="27" customFormat="1" ht="68.099999999999994" customHeight="1">
      <c r="A12" s="30">
        <f>'Annex A.1 Bid Form (Technical) '!A12</f>
        <v>9</v>
      </c>
      <c r="B12" s="40" t="str">
        <f>'Annex A.1 Bid Form (Technical) '!B12</f>
        <v>Monthly rent Mini VAN Toyota HiAce or any other equivalent brand with driver and without fuel</v>
      </c>
      <c r="C12" s="27" t="str">
        <f>'Annex A.1 Bid Form (Technical) '!C12</f>
        <v>Same as above</v>
      </c>
      <c r="D12" s="27" t="str">
        <f>'Annex A.1 Bid Form (Technical) '!D12</f>
        <v>Khartoum</v>
      </c>
      <c r="E12" s="27" t="str">
        <f>'Annex A.1 Bid Form (Technical) '!E12</f>
        <v>Cars</v>
      </c>
      <c r="F12" s="27">
        <f>'Annex A.1 Bid Form (Technical) '!F12</f>
        <v>3</v>
      </c>
      <c r="I12" s="31"/>
      <c r="J12" s="29"/>
      <c r="K12" s="29"/>
      <c r="L12" s="29"/>
      <c r="M12" s="29"/>
      <c r="N12" s="29"/>
      <c r="O12" s="29"/>
      <c r="P12" s="29"/>
      <c r="Q12" s="29"/>
      <c r="R12" s="29"/>
      <c r="S12" s="29"/>
      <c r="T12" s="29"/>
      <c r="U12" s="29"/>
      <c r="V12" s="29"/>
      <c r="W12" s="29"/>
      <c r="X12" s="29"/>
      <c r="Y12" s="29"/>
    </row>
    <row r="13" spans="1:25" s="27" customFormat="1" ht="68.099999999999994" customHeight="1">
      <c r="A13" s="30">
        <f>'Annex A.1 Bid Form (Technical) '!A13</f>
        <v>10</v>
      </c>
      <c r="B13" s="40" t="str">
        <f>'Annex A.1 Bid Form (Technical) '!B13</f>
        <v>Daily rent Pick up Double Cabin vehicles equivalent to 'Toyota Hilux Double cabin pick up' or 'Nissan NP300' or any other brand with same specifications with driver and with fuel’</v>
      </c>
      <c r="C13" s="27" t="str">
        <f>'Annex A.1 Bid Form (Technical) '!C13</f>
        <v>Body: Hard Top, 5 seater and 4 doors, Engine Type: Diesel, Engine Capacity: 2400 - 2700 cc, Fuel:maximum mixed consumption (urban / extra-urban) as manufacture specification L/100=10, Ground Clearance: minimum 19 cm, Wheel drive: 4X4, Gear box: manual or automatic, Carrying capacity: min 1,000 kgs, AC: full option, Safety: Airbags / Seat belt - ALL SEATS MUST HAVE FUNCTIONAL SEAT BELT - Prices should include all maintenance  and repair costs related with the vehicles</v>
      </c>
      <c r="D13" s="27" t="str">
        <f>'Annex A.1 Bid Form (Technical) '!D13</f>
        <v>Khartoum</v>
      </c>
      <c r="E13" s="27" t="str">
        <f>'Annex A.1 Bid Form (Technical) '!E13</f>
        <v>Cars</v>
      </c>
      <c r="F13" s="27">
        <f>'Annex A.1 Bid Form (Technical) '!F13</f>
        <v>3</v>
      </c>
      <c r="I13" s="31"/>
      <c r="J13" s="29"/>
      <c r="K13" s="29"/>
      <c r="L13" s="29"/>
      <c r="M13" s="29"/>
      <c r="N13" s="29"/>
      <c r="O13" s="29"/>
      <c r="P13" s="29"/>
      <c r="Q13" s="29"/>
      <c r="R13" s="29"/>
      <c r="S13" s="29"/>
      <c r="T13" s="29"/>
      <c r="U13" s="29"/>
      <c r="V13" s="29"/>
      <c r="W13" s="29"/>
      <c r="X13" s="29"/>
      <c r="Y13" s="29"/>
    </row>
    <row r="14" spans="1:25" s="27" customFormat="1" ht="68.099999999999994" customHeight="1">
      <c r="A14" s="30">
        <f>'Annex A.1 Bid Form (Technical) '!A14</f>
        <v>11</v>
      </c>
      <c r="B14" s="40" t="str">
        <f>'Annex A.1 Bid Form (Technical) '!B14</f>
        <v>Daily rent Pick up Double Cabin vehicles equivalent to 'Toyota Hilux Double cabin pick up' or 'Nissan NP300' or any other brand with same specifications without driver and without fuel</v>
      </c>
      <c r="C14" s="27" t="str">
        <f>'Annex A.1 Bid Form (Technical) '!C14</f>
        <v>Same as above</v>
      </c>
      <c r="D14" s="27" t="str">
        <f>'Annex A.1 Bid Form (Technical) '!D14</f>
        <v>Khartoum</v>
      </c>
      <c r="E14" s="27" t="str">
        <f>'Annex A.1 Bid Form (Technical) '!E14</f>
        <v>Cars</v>
      </c>
      <c r="F14" s="27">
        <f>'Annex A.1 Bid Form (Technical) '!F14</f>
        <v>3</v>
      </c>
      <c r="I14" s="31"/>
      <c r="J14" s="29"/>
      <c r="K14" s="29"/>
      <c r="L14" s="29"/>
      <c r="M14" s="29"/>
      <c r="N14" s="29"/>
      <c r="O14" s="29"/>
      <c r="P14" s="29"/>
      <c r="Q14" s="29"/>
      <c r="R14" s="29"/>
      <c r="S14" s="29"/>
      <c r="T14" s="29"/>
      <c r="U14" s="29"/>
      <c r="V14" s="29"/>
      <c r="W14" s="29"/>
      <c r="X14" s="29"/>
      <c r="Y14" s="29"/>
    </row>
    <row r="15" spans="1:25" s="27" customFormat="1" ht="68.099999999999994" customHeight="1">
      <c r="A15" s="30">
        <f>'Annex A.1 Bid Form (Technical) '!A15</f>
        <v>12</v>
      </c>
      <c r="B15" s="40" t="str">
        <f>'Annex A.1 Bid Form (Technical) '!B15</f>
        <v>Daily rent Pick up Double Cabin vehicles equivalent to 'Toyota Hilux Double cabin pick up' or 'Nissan NP300' or any other brand with same specifications with driver and without fuel</v>
      </c>
      <c r="C15" s="27" t="str">
        <f>'Annex A.1 Bid Form (Technical) '!C15</f>
        <v>Same as above</v>
      </c>
      <c r="D15" s="27" t="str">
        <f>'Annex A.1 Bid Form (Technical) '!D15</f>
        <v>Khartoum</v>
      </c>
      <c r="E15" s="27" t="str">
        <f>'Annex A.1 Bid Form (Technical) '!E15</f>
        <v>Cars</v>
      </c>
      <c r="F15" s="27">
        <f>'Annex A.1 Bid Form (Technical) '!F15</f>
        <v>3</v>
      </c>
      <c r="I15" s="31"/>
      <c r="J15" s="29"/>
      <c r="K15" s="29"/>
      <c r="L15" s="29"/>
      <c r="M15" s="29"/>
      <c r="N15" s="29"/>
      <c r="O15" s="29"/>
      <c r="P15" s="29"/>
      <c r="Q15" s="29"/>
      <c r="R15" s="29"/>
      <c r="S15" s="29"/>
      <c r="T15" s="29"/>
      <c r="U15" s="29"/>
      <c r="V15" s="29"/>
      <c r="W15" s="29"/>
      <c r="X15" s="29"/>
      <c r="Y15" s="29"/>
    </row>
    <row r="16" spans="1:25" s="27" customFormat="1" ht="68.099999999999994" customHeight="1">
      <c r="A16" s="30">
        <f>'Annex A.1 Bid Form (Technical) '!A16</f>
        <v>13</v>
      </c>
      <c r="B16" s="40" t="str">
        <f>'Annex A.1 Bid Form (Technical) '!B16</f>
        <v>Daily rent  Land Cruiser's vehicles or any other brand with same specifications Body: Hard Top, min 8 seater and 3 doors (horizontal benches) with driver and with fuel’</v>
      </c>
      <c r="C16" s="27" t="str">
        <f>'Annex A.1 Bid Form (Technical) '!C16</f>
        <v>Body: Hard Top, min 8 seater and 3 doors (horizontal benches)</v>
      </c>
      <c r="D16" s="27" t="str">
        <f>'Annex A.1 Bid Form (Technical) '!D16</f>
        <v>Khartoum</v>
      </c>
      <c r="E16" s="27" t="str">
        <f>'Annex A.1 Bid Form (Technical) '!E16</f>
        <v>Cars</v>
      </c>
      <c r="F16" s="27">
        <f>'Annex A.1 Bid Form (Technical) '!F16</f>
        <v>3</v>
      </c>
      <c r="I16" s="31"/>
      <c r="J16" s="29"/>
      <c r="K16" s="29"/>
      <c r="L16" s="29"/>
      <c r="M16" s="29"/>
      <c r="N16" s="29"/>
      <c r="O16" s="29"/>
      <c r="P16" s="29"/>
      <c r="Q16" s="29"/>
      <c r="R16" s="29"/>
      <c r="S16" s="29"/>
      <c r="T16" s="29"/>
      <c r="U16" s="29"/>
      <c r="V16" s="29"/>
      <c r="W16" s="29"/>
      <c r="X16" s="29"/>
      <c r="Y16" s="29"/>
    </row>
    <row r="17" spans="1:25" s="27" customFormat="1" ht="57.95">
      <c r="A17" s="30">
        <f>'Annex A.1 Bid Form (Technical) '!A17</f>
        <v>14</v>
      </c>
      <c r="B17" s="40" t="str">
        <f>'Annex A.1 Bid Form (Technical) '!B17</f>
        <v>Daily rent Land Cruiser's vehicles or any other brand with same specifications Body: Hard Top, min 8 seater and 3 doors (horizontal benches) without driver and without fuel</v>
      </c>
      <c r="C17" s="27" t="str">
        <f>'Annex A.1 Bid Form (Technical) '!C17</f>
        <v>Same as above</v>
      </c>
      <c r="D17" s="27" t="str">
        <f>'Annex A.1 Bid Form (Technical) '!D17</f>
        <v>Khartoum</v>
      </c>
      <c r="E17" s="27" t="str">
        <f>'Annex A.1 Bid Form (Technical) '!E17</f>
        <v>Cars</v>
      </c>
      <c r="F17" s="27">
        <f>'Annex A.1 Bid Form (Technical) '!F17</f>
        <v>3</v>
      </c>
      <c r="I17" s="31"/>
      <c r="J17" s="29"/>
      <c r="K17" s="29"/>
      <c r="L17" s="29"/>
      <c r="M17" s="29"/>
      <c r="N17" s="29"/>
      <c r="O17" s="29"/>
      <c r="P17" s="29"/>
      <c r="Q17" s="29"/>
      <c r="R17" s="29"/>
      <c r="S17" s="29"/>
      <c r="T17" s="29"/>
      <c r="U17" s="29"/>
      <c r="V17" s="29"/>
      <c r="W17" s="29"/>
      <c r="X17" s="29"/>
      <c r="Y17" s="29"/>
    </row>
    <row r="18" spans="1:25" s="27" customFormat="1" ht="68.099999999999994" customHeight="1">
      <c r="A18" s="30">
        <f>'Annex A.1 Bid Form (Technical) '!A18</f>
        <v>15</v>
      </c>
      <c r="B18" s="40" t="str">
        <f>'Annex A.1 Bid Form (Technical) '!B18</f>
        <v>Daily rent Land Cruiser's vehicles or any other brand with same specifications Body: Hard Top, min 8 seater and 3 doors (horizontal benches) with driver and without fuel</v>
      </c>
      <c r="C18" s="27" t="str">
        <f>'Annex A.1 Bid Form (Technical) '!C18</f>
        <v>Same as above</v>
      </c>
      <c r="D18" s="27" t="str">
        <f>'Annex A.1 Bid Form (Technical) '!D18</f>
        <v>Khartoum</v>
      </c>
      <c r="E18" s="27" t="str">
        <f>'Annex A.1 Bid Form (Technical) '!E18</f>
        <v>Cars</v>
      </c>
      <c r="F18" s="27">
        <f>'Annex A.1 Bid Form (Technical) '!F18</f>
        <v>3</v>
      </c>
      <c r="I18" s="31"/>
      <c r="J18" s="29"/>
      <c r="K18" s="29"/>
      <c r="L18" s="29"/>
      <c r="M18" s="29"/>
      <c r="N18" s="29"/>
      <c r="O18" s="29"/>
      <c r="P18" s="29"/>
      <c r="Q18" s="29"/>
      <c r="R18" s="29"/>
      <c r="S18" s="29"/>
      <c r="T18" s="29"/>
      <c r="U18" s="29"/>
      <c r="V18" s="29"/>
      <c r="W18" s="29"/>
      <c r="X18" s="29"/>
      <c r="Y18" s="29"/>
    </row>
    <row r="19" spans="1:25" s="27" customFormat="1" ht="68.099999999999994" customHeight="1">
      <c r="A19" s="30">
        <f>'Annex A.1 Bid Form (Technical) '!A19</f>
        <v>16</v>
      </c>
      <c r="B19" s="40" t="str">
        <f>'Annex A.1 Bid Form (Technical) '!B19</f>
        <v>Daily rent  Mini VAN Toyota HiAce or any other equivalent brand with driver and with fuel’</v>
      </c>
      <c r="C19" s="27" t="str">
        <f>'Annex A.1 Bid Form (Technical) '!C19</f>
        <v>Mini VAN Toyota HiAce or any other equivalent brand</v>
      </c>
      <c r="D19" s="27" t="str">
        <f>'Annex A.1 Bid Form (Technical) '!D19</f>
        <v>Khartoum</v>
      </c>
      <c r="E19" s="27" t="str">
        <f>'Annex A.1 Bid Form (Technical) '!E19</f>
        <v>Cars</v>
      </c>
      <c r="F19" s="27">
        <f>'Annex A.1 Bid Form (Technical) '!F19</f>
        <v>3</v>
      </c>
      <c r="I19" s="31"/>
      <c r="J19" s="29"/>
      <c r="K19" s="29"/>
      <c r="L19" s="29"/>
      <c r="M19" s="29"/>
      <c r="N19" s="29"/>
      <c r="O19" s="29"/>
      <c r="P19" s="29"/>
      <c r="Q19" s="29"/>
      <c r="R19" s="29"/>
      <c r="S19" s="29"/>
      <c r="T19" s="29"/>
      <c r="U19" s="29"/>
      <c r="V19" s="29"/>
      <c r="W19" s="29"/>
      <c r="X19" s="29"/>
      <c r="Y19" s="29"/>
    </row>
    <row r="20" spans="1:25" s="27" customFormat="1" ht="68.099999999999994" customHeight="1">
      <c r="A20" s="30">
        <f>'Annex A.1 Bid Form (Technical) '!A20</f>
        <v>17</v>
      </c>
      <c r="B20" s="40" t="str">
        <f>'Annex A.1 Bid Form (Technical) '!B20</f>
        <v>Daily rent Mini VAN Toyota HiAce or any other equivalent brand without driver and without fuel</v>
      </c>
      <c r="C20" s="27" t="str">
        <f>'Annex A.1 Bid Form (Technical) '!C20</f>
        <v>Same as above</v>
      </c>
      <c r="D20" s="27" t="str">
        <f>'Annex A.1 Bid Form (Technical) '!D20</f>
        <v>Khartoum</v>
      </c>
      <c r="E20" s="27" t="str">
        <f>'Annex A.1 Bid Form (Technical) '!E20</f>
        <v>Cars</v>
      </c>
      <c r="F20" s="27">
        <f>'Annex A.1 Bid Form (Technical) '!F20</f>
        <v>3</v>
      </c>
      <c r="I20" s="31"/>
      <c r="J20" s="29"/>
      <c r="K20" s="29"/>
      <c r="L20" s="29"/>
      <c r="M20" s="29"/>
      <c r="N20" s="29"/>
      <c r="O20" s="29"/>
      <c r="P20" s="29"/>
      <c r="Q20" s="29"/>
      <c r="R20" s="29"/>
      <c r="S20" s="29"/>
      <c r="T20" s="29"/>
      <c r="U20" s="29"/>
      <c r="V20" s="29"/>
      <c r="W20" s="29"/>
      <c r="X20" s="29"/>
      <c r="Y20" s="29"/>
    </row>
    <row r="21" spans="1:25" s="27" customFormat="1" ht="68.099999999999994" customHeight="1">
      <c r="A21" s="30">
        <f>'Annex A.1 Bid Form (Technical) '!A21</f>
        <v>18</v>
      </c>
      <c r="B21" s="40" t="str">
        <f>'Annex A.1 Bid Form (Technical) '!B21</f>
        <v>Daily rent Mini VAN Toyota HiAce or any other equivalent brand with driver and without fuel</v>
      </c>
      <c r="C21" s="27" t="str">
        <f>'Annex A.1 Bid Form (Technical) '!C21</f>
        <v>Same as above</v>
      </c>
      <c r="D21" s="27" t="str">
        <f>'Annex A.1 Bid Form (Technical) '!D21</f>
        <v>Khartoum</v>
      </c>
      <c r="E21" s="27" t="str">
        <f>'Annex A.1 Bid Form (Technical) '!E21</f>
        <v>Cars</v>
      </c>
      <c r="F21" s="27">
        <f>'Annex A.1 Bid Form (Technical) '!F21</f>
        <v>3</v>
      </c>
      <c r="I21" s="31"/>
      <c r="J21" s="29"/>
      <c r="K21" s="29"/>
      <c r="L21" s="29"/>
      <c r="M21" s="29"/>
      <c r="N21" s="29"/>
      <c r="O21" s="29"/>
      <c r="P21" s="29"/>
      <c r="Q21" s="29"/>
      <c r="R21" s="29"/>
      <c r="S21" s="29"/>
      <c r="T21" s="29"/>
      <c r="U21" s="29"/>
      <c r="V21" s="29"/>
      <c r="W21" s="29"/>
      <c r="X21" s="29"/>
      <c r="Y21" s="29"/>
    </row>
    <row r="22" spans="1:25">
      <c r="A22" s="105" t="s">
        <v>63</v>
      </c>
      <c r="B22" s="106"/>
      <c r="C22" s="106"/>
      <c r="D22" s="106"/>
      <c r="E22" s="106"/>
      <c r="F22" s="106"/>
      <c r="G22" s="106"/>
      <c r="H22" s="21" t="s">
        <v>64</v>
      </c>
      <c r="I22" s="32">
        <f>SUM(I4:I10)</f>
        <v>0</v>
      </c>
    </row>
    <row r="23" spans="1:25" ht="26.1">
      <c r="A23" s="105"/>
      <c r="B23" s="106"/>
      <c r="C23" s="106"/>
      <c r="D23" s="106"/>
      <c r="E23" s="106"/>
      <c r="F23" s="106"/>
      <c r="G23" s="106"/>
      <c r="H23" s="22" t="s">
        <v>65</v>
      </c>
      <c r="I23" s="33"/>
    </row>
    <row r="24" spans="1:25" ht="13.5" thickBot="1">
      <c r="A24" s="105"/>
      <c r="B24" s="106"/>
      <c r="C24" s="106"/>
      <c r="D24" s="106"/>
      <c r="E24" s="106"/>
      <c r="F24" s="106"/>
      <c r="G24" s="106"/>
      <c r="H24" s="23" t="s">
        <v>62</v>
      </c>
      <c r="I24" s="34">
        <f>I22+I23</f>
        <v>0</v>
      </c>
    </row>
    <row r="25" spans="1:25">
      <c r="A25" s="102" t="s">
        <v>2</v>
      </c>
      <c r="B25" s="103"/>
      <c r="C25" s="103"/>
      <c r="D25" s="103"/>
      <c r="E25" s="103"/>
      <c r="F25" s="103"/>
      <c r="G25" s="102" t="s">
        <v>3</v>
      </c>
      <c r="H25" s="103"/>
      <c r="I25" s="107"/>
    </row>
    <row r="26" spans="1:25" ht="32.1" customHeight="1">
      <c r="A26" s="93" t="s">
        <v>43</v>
      </c>
      <c r="B26" s="94"/>
      <c r="C26" s="95" t="str">
        <f>+'Annex A.1 Bid Form (Technical) '!C25</f>
        <v>Khartoum</v>
      </c>
      <c r="D26" s="96"/>
      <c r="E26" s="96"/>
      <c r="F26" s="96"/>
      <c r="G26" s="24" t="s">
        <v>44</v>
      </c>
      <c r="H26" s="92"/>
      <c r="I26" s="92"/>
    </row>
    <row r="27" spans="1:25">
      <c r="A27" s="93" t="s">
        <v>45</v>
      </c>
      <c r="B27" s="94"/>
      <c r="C27" s="95" t="str">
        <f>+'Annex A.1 Bid Form (Technical) '!C26</f>
        <v>90 Working days after closing of RFP</v>
      </c>
      <c r="D27" s="96"/>
      <c r="E27" s="96"/>
      <c r="F27" s="96"/>
      <c r="G27" s="24" t="s">
        <v>47</v>
      </c>
      <c r="H27" s="92"/>
      <c r="I27" s="92"/>
    </row>
    <row r="28" spans="1:25" ht="13.5" thickBot="1">
      <c r="A28" s="77" t="s">
        <v>66</v>
      </c>
      <c r="B28" s="78"/>
      <c r="C28" s="79" t="s">
        <v>67</v>
      </c>
      <c r="D28" s="80"/>
      <c r="E28" s="80"/>
      <c r="F28" s="81"/>
      <c r="G28" s="24" t="s">
        <v>68</v>
      </c>
      <c r="H28" s="82"/>
      <c r="I28" s="82"/>
    </row>
    <row r="29" spans="1:25" ht="24.95" customHeight="1">
      <c r="A29" s="83" t="str">
        <f>+'Annex A.1 Bid Form (Technical) '!A27</f>
        <v>Additional comments to bidders:
This RFP is launched for the purpose of establishing a framework agreement with the supplier for Provision of Car Rental Services for DRC Sudan Port Sudan Office for the financial years 2025-2027 for a period of 24 months with the possibility to be extended for another 12 months. 
•  DRC RESERVES THE RIGHT TO CANCEL ANY LOT(S) AND INCREASE OR DECREASE QUANTITIES.  
• This tender is divided into Eleven (11) LOTs.
• DRC may choose to split the contract award to more than one supplier.
In addition to completing the DRC Bid Form, bidders are required to submit all documents specified in Section A: Administrative Evaluation</v>
      </c>
      <c r="B29" s="84"/>
      <c r="C29" s="84"/>
      <c r="D29" s="84"/>
      <c r="E29" s="84"/>
      <c r="F29" s="85"/>
      <c r="G29" s="24" t="s">
        <v>49</v>
      </c>
      <c r="H29" s="92"/>
      <c r="I29" s="92"/>
    </row>
    <row r="30" spans="1:25" ht="39" customHeight="1">
      <c r="A30" s="86"/>
      <c r="B30" s="87"/>
      <c r="C30" s="87"/>
      <c r="D30" s="87"/>
      <c r="E30" s="87"/>
      <c r="F30" s="88"/>
      <c r="G30" s="24" t="s">
        <v>55</v>
      </c>
      <c r="H30" s="92"/>
      <c r="I30" s="92"/>
    </row>
    <row r="31" spans="1:25" ht="22.5" customHeight="1">
      <c r="A31" s="86"/>
      <c r="B31" s="87"/>
      <c r="C31" s="87"/>
      <c r="D31" s="87"/>
      <c r="E31" s="87"/>
      <c r="F31" s="88"/>
      <c r="G31" s="24" t="s">
        <v>56</v>
      </c>
      <c r="H31" s="92"/>
      <c r="I31" s="92"/>
    </row>
    <row r="32" spans="1:25" ht="18.600000000000001" customHeight="1">
      <c r="A32" s="86"/>
      <c r="B32" s="87"/>
      <c r="C32" s="87"/>
      <c r="D32" s="87"/>
      <c r="E32" s="87"/>
      <c r="F32" s="88"/>
      <c r="G32" s="24" t="s">
        <v>69</v>
      </c>
      <c r="H32" s="92"/>
      <c r="I32" s="92"/>
    </row>
    <row r="33" spans="1:9" ht="45.95" customHeight="1">
      <c r="A33" s="86"/>
      <c r="B33" s="87"/>
      <c r="C33" s="87"/>
      <c r="D33" s="87"/>
      <c r="E33" s="87"/>
      <c r="F33" s="88"/>
      <c r="G33" s="24" t="s">
        <v>57</v>
      </c>
      <c r="H33" s="92"/>
      <c r="I33" s="92"/>
    </row>
    <row r="34" spans="1:9" ht="68.45" customHeight="1" thickBot="1">
      <c r="A34" s="89"/>
      <c r="B34" s="90"/>
      <c r="C34" s="90"/>
      <c r="D34" s="90"/>
      <c r="E34" s="90"/>
      <c r="F34" s="91"/>
      <c r="G34" s="38" t="s">
        <v>58</v>
      </c>
      <c r="H34" s="92"/>
      <c r="I34" s="92"/>
    </row>
  </sheetData>
  <protectedRanges>
    <protectedRange sqref="I23 C28 A29 H30:I34 C1 H4:H21" name="Område1"/>
    <protectedRange sqref="D1:E1 D22:E25" name="Område1_3"/>
    <protectedRange sqref="B4:B21" name="Område1_1"/>
  </protectedRanges>
  <mergeCells count="22">
    <mergeCell ref="C1:H1"/>
    <mergeCell ref="A2:F2"/>
    <mergeCell ref="G2:I2"/>
    <mergeCell ref="A22:G24"/>
    <mergeCell ref="A25:F25"/>
    <mergeCell ref="G25:I25"/>
    <mergeCell ref="A26:B26"/>
    <mergeCell ref="C26:F26"/>
    <mergeCell ref="H26:I26"/>
    <mergeCell ref="A27:B27"/>
    <mergeCell ref="C27:F27"/>
    <mergeCell ref="H27:I27"/>
    <mergeCell ref="A28:B28"/>
    <mergeCell ref="C28:F28"/>
    <mergeCell ref="H28:I28"/>
    <mergeCell ref="A29:F34"/>
    <mergeCell ref="H29:I29"/>
    <mergeCell ref="H30:I30"/>
    <mergeCell ref="H31:I31"/>
    <mergeCell ref="H32:I32"/>
    <mergeCell ref="H33:I33"/>
    <mergeCell ref="H34:I34"/>
  </mergeCells>
  <printOptions horizontalCentered="1"/>
  <pageMargins left="0.70866141732283472" right="0.70866141732283472" top="0.74803149606299213" bottom="0.74803149606299213" header="0.31496062992125984" footer="0.31496062992125984"/>
  <pageSetup paperSize="9" scale="65" fitToHeight="0" orientation="landscape" r:id="rId1"/>
  <headerFooter>
    <oddHeader>&amp;C&amp;18Annex A.2 - DRC FINANCIAL BID FORM FOR GOODS</oddHeader>
    <oddFooter>&amp;LCT PROCUREMENT 06_and 37_ANNEX A - DRC Bid Form for GOODS 
Date: 01-01-2018 •  Valid from: 01-01-2018&amp;CPage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dc7fb2d-ca13-4f03-836f-93cd540a258d">
      <Terms xmlns="http://schemas.microsoft.com/office/infopath/2007/PartnerControls"/>
    </lcf76f155ced4ddcb4097134ff3c332f>
    <TaxCatchAll xmlns="58b2cb87-2480-48c4-87d9-c91a31dc349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941624FD5D7D47929B13FA95261668" ma:contentTypeVersion="17" ma:contentTypeDescription="Create a new document." ma:contentTypeScope="" ma:versionID="743fd730f7cf859312c8a5c6827f613a">
  <xsd:schema xmlns:xsd="http://www.w3.org/2001/XMLSchema" xmlns:xs="http://www.w3.org/2001/XMLSchema" xmlns:p="http://schemas.microsoft.com/office/2006/metadata/properties" xmlns:ns2="bdc7fb2d-ca13-4f03-836f-93cd540a258d" xmlns:ns3="58b2cb87-2480-48c4-87d9-c91a31dc3494" targetNamespace="http://schemas.microsoft.com/office/2006/metadata/properties" ma:root="true" ma:fieldsID="1d8ab6234039b93575befdf20f92aaea" ns2:_="" ns3:_="">
    <xsd:import namespace="bdc7fb2d-ca13-4f03-836f-93cd540a258d"/>
    <xsd:import namespace="58b2cb87-2480-48c4-87d9-c91a31dc34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c7fb2d-ca13-4f03-836f-93cd540a25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b2cb87-2480-48c4-87d9-c91a31dc34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38d875-214b-40d6-abf7-a1b38c06399d}" ma:internalName="TaxCatchAll" ma:showField="CatchAllData" ma:web="58b2cb87-2480-48c4-87d9-c91a31dc34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BF9F23-831D-4628-9941-8A2400C8F5ED}"/>
</file>

<file path=customXml/itemProps2.xml><?xml version="1.0" encoding="utf-8"?>
<ds:datastoreItem xmlns:ds="http://schemas.openxmlformats.org/officeDocument/2006/customXml" ds:itemID="{E31199FC-4F7B-41C4-BDF6-5AA173ED8EC6}"/>
</file>

<file path=customXml/itemProps3.xml><?xml version="1.0" encoding="utf-8"?>
<ds:datastoreItem xmlns:ds="http://schemas.openxmlformats.org/officeDocument/2006/customXml" ds:itemID="{22F58965-57FD-4E22-BA20-4391B70522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Ludovic Cyrille Raphael Barra</dc:creator>
  <cp:keywords/>
  <dc:description/>
  <cp:lastModifiedBy>Muhammad Shoaib</cp:lastModifiedBy>
  <cp:revision/>
  <dcterms:created xsi:type="dcterms:W3CDTF">2019-02-13T20:54:56Z</dcterms:created>
  <dcterms:modified xsi:type="dcterms:W3CDTF">2025-05-20T10:43:27Z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0x0101003C941624FD5D7D47929B13FA95261668</vt:lpwstr>
  </property>
  <property fmtid="{D5CDD505-2E9C-101B-9397-08002B2CF9AE}" pid="3" name="MediaServiceImageTags">
    <vt:lpwstr/>
  </property>
</Properties>
</file>